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F675FC21-CA5B-4629-A6D4-72A7D482312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D104" i="4" s="1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7" i="4"/>
  <c r="D93" i="4"/>
  <c r="D90" i="4"/>
  <c r="D85" i="4"/>
  <c r="D81" i="4"/>
  <c r="D77" i="4"/>
  <c r="C103" i="4"/>
  <c r="C99" i="4"/>
  <c r="C96" i="4"/>
  <c r="C93" i="4"/>
  <c r="C89" i="4"/>
  <c r="C85" i="4"/>
  <c r="C81" i="4"/>
  <c r="C78" i="4"/>
  <c r="D100" i="5"/>
  <c r="D90" i="5"/>
  <c r="D86" i="5"/>
  <c r="C103" i="5"/>
  <c r="C96" i="5"/>
  <c r="C92" i="5"/>
  <c r="C90" i="5"/>
  <c r="C87" i="5"/>
  <c r="C80" i="5"/>
  <c r="C75" i="5"/>
  <c r="D103" i="4"/>
  <c r="D99" i="4"/>
  <c r="D95" i="4"/>
  <c r="D91" i="4"/>
  <c r="D87" i="4"/>
  <c r="D83" i="4"/>
  <c r="D80" i="4"/>
  <c r="D75" i="4"/>
  <c r="C102" i="4"/>
  <c r="C98" i="4"/>
  <c r="C94" i="4"/>
  <c r="C90" i="4"/>
  <c r="C88" i="4"/>
  <c r="C83" i="4"/>
  <c r="C79" i="4"/>
  <c r="C75" i="4"/>
  <c r="C74" i="4"/>
  <c r="D101" i="5"/>
  <c r="D97" i="5"/>
  <c r="D93" i="5"/>
  <c r="D80" i="5"/>
  <c r="C101" i="5"/>
  <c r="C97" i="5"/>
  <c r="C93" i="5"/>
  <c r="C91" i="5"/>
  <c r="C88" i="5"/>
  <c r="C81" i="5"/>
  <c r="C74" i="5"/>
  <c r="D100" i="4"/>
  <c r="D96" i="4"/>
  <c r="D92" i="4"/>
  <c r="D88" i="4"/>
  <c r="D86" i="4"/>
  <c r="D82" i="4"/>
  <c r="D78" i="4"/>
  <c r="C104" i="4"/>
  <c r="C100" i="4"/>
  <c r="C97" i="4"/>
  <c r="C92" i="4"/>
  <c r="C87" i="4"/>
  <c r="C84" i="4"/>
  <c r="C80" i="4"/>
  <c r="C76" i="4"/>
  <c r="D103" i="5"/>
  <c r="D91" i="5"/>
  <c r="D88" i="5"/>
  <c r="C102" i="5"/>
  <c r="D74" i="5"/>
  <c r="D102" i="4"/>
  <c r="D98" i="4"/>
  <c r="D94" i="4"/>
  <c r="D89" i="4"/>
  <c r="D84" i="4"/>
  <c r="D79" i="4"/>
  <c r="D76" i="4"/>
  <c r="C101" i="4"/>
  <c r="C95" i="4"/>
  <c r="C91" i="4"/>
  <c r="C86" i="4"/>
  <c r="C82" i="4"/>
  <c r="C77" i="4"/>
  <c r="D74" i="4"/>
  <c r="D102" i="5"/>
  <c r="D96" i="5"/>
  <c r="D92" i="5"/>
  <c r="D87" i="5"/>
  <c r="D81" i="5"/>
  <c r="D75" i="5"/>
  <c r="C100" i="5"/>
  <c r="C86" i="5"/>
  <c r="D35" i="6"/>
  <c r="R76" i="5"/>
  <c r="C76" i="5"/>
  <c r="N94" i="5"/>
  <c r="C94" i="5"/>
  <c r="T95" i="5"/>
  <c r="C95" i="5"/>
  <c r="E98" i="5"/>
  <c r="C98" i="5"/>
  <c r="E85" i="5"/>
  <c r="C85" i="5"/>
  <c r="E84" i="5"/>
  <c r="C84" i="5"/>
  <c r="I104" i="5"/>
  <c r="D104" i="5"/>
  <c r="E99" i="5"/>
  <c r="D99" i="5"/>
  <c r="E77" i="5"/>
  <c r="C77" i="5"/>
  <c r="E83" i="5"/>
  <c r="D83" i="5"/>
  <c r="N78" i="5"/>
  <c r="C78" i="5"/>
  <c r="E89" i="5"/>
  <c r="C89" i="5"/>
  <c r="T79" i="5"/>
  <c r="C79" i="5"/>
  <c r="E82" i="5"/>
  <c r="C82" i="5"/>
  <c r="D98" i="5" l="1"/>
  <c r="D95" i="5"/>
  <c r="D84" i="5"/>
  <c r="D79" i="5"/>
  <c r="D77" i="5"/>
  <c r="C99" i="5"/>
  <c r="C83" i="5"/>
  <c r="D89" i="5"/>
  <c r="D85" i="5"/>
  <c r="D78" i="5"/>
  <c r="C104" i="5"/>
  <c r="D94" i="5"/>
  <c r="D82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<sst xmlns="http://schemas.openxmlformats.org/spreadsheetml/2006/main" count="527" uniqueCount="44">
  <si>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</si>
  <si>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</si>
  <si>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</si>
  <si>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</si>
  <si>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</si>
  <si>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</si>
  <si>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</si>
  <si>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</si>
  <si>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</si>
  <si>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</si>
  <si>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</si>
  <si>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</si>
  <si>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</si>
  <si>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</si>
  <si>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</si>
  <si>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</si>
  <si>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</si>
  <si>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</si>
  <si>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</si>
  <si>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</si>
  <si>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</si>
  <si>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</si>
  <si>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</si>
  <si>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</si>
  <si>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</si>
  <si>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</si>
  <si>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</si>
  <si>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</si>
  <si>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</si>
  <si>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</si>
  <si>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</si>
  <si>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</si>
  <si>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</si>
  <si>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</si>
  <si>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</si>
  <si>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2023</t>
  </si>
  <si>
    <t>Total</t>
  </si>
  <si>
    <t>Activated aFRR energy UP - May 2023</t>
  </si>
  <si>
    <t>Activated aFRR energy DOWN - May 2023</t>
  </si>
  <si>
    <t>Total Activated aFRR Energy - May 2023</t>
  </si>
  <si>
    <t>Activated mFRR energy UP - May 2023</t>
  </si>
  <si>
    <t>Activated mFRR energy DOWN - May 2023</t>
  </si>
  <si>
    <t>Total Activated mFRR Energy - May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</si>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</sst>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45047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v>107.87</v>
      </c>
      <c r="U4" s="6">
        <v>122.58012112999999</v>
      </c>
      <c r="V4" s="6"/>
      <c r="W4" s="6"/>
      <c r="X4" s="6"/>
      <c r="Y4" s="6">
        <v>162.99851375</v>
      </c>
      <c r="Z4" s="6">
        <v>155.80464169999999</v>
      </c>
      <c r="AA4" s="7">
        <v>144.32719080999999</v>
      </c>
    </row>
    <row r="5" spans="1:27" x14ac:dyDescent="0.25">
      <c r="A5" s="4"/>
      <c r="B5" s="60"/>
      <c r="C5" s="5" t="s">
        <v>28</v>
      </c>
      <c r="D5" s="6">
        <v>41.144975420000002</v>
      </c>
      <c r="E5" s="6"/>
      <c r="F5" s="6"/>
      <c r="G5" s="6"/>
      <c r="H5" s="6"/>
      <c r="I5" s="6"/>
      <c r="J5" s="6"/>
      <c r="K5" s="6">
        <v>42.53</v>
      </c>
      <c r="L5" s="6">
        <v>35.03</v>
      </c>
      <c r="M5" s="6">
        <v>15.212930350000001</v>
      </c>
      <c r="N5" s="6">
        <v>17.82480151</v>
      </c>
      <c r="O5" s="6">
        <v>15.436790370000001</v>
      </c>
      <c r="P5" s="6">
        <v>16.40254367</v>
      </c>
      <c r="Q5" s="6">
        <v>13.027659570000001</v>
      </c>
      <c r="R5" s="6">
        <v>14.89</v>
      </c>
      <c r="S5" s="6">
        <v>19.78</v>
      </c>
      <c r="T5" s="6"/>
      <c r="U5" s="6"/>
      <c r="V5" s="6">
        <v>55.63</v>
      </c>
      <c r="W5" s="6">
        <v>61.02</v>
      </c>
      <c r="X5" s="6">
        <v>43.198556760000002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49.95</v>
      </c>
      <c r="F6" s="6">
        <v>47.744999999999997</v>
      </c>
      <c r="G6" s="6">
        <v>45.02</v>
      </c>
      <c r="H6" s="6">
        <v>43.67</v>
      </c>
      <c r="I6" s="6">
        <v>44</v>
      </c>
      <c r="J6" s="6">
        <v>43.51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149.85</v>
      </c>
      <c r="F7" s="9">
        <v>143.23500000000001</v>
      </c>
      <c r="G7" s="9">
        <v>135.06</v>
      </c>
      <c r="H7" s="9">
        <v>131.01</v>
      </c>
      <c r="I7" s="9">
        <v>132</v>
      </c>
      <c r="J7" s="9">
        <v>130.53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45048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v>162.73635231</v>
      </c>
      <c r="O8" s="6">
        <v>141.6</v>
      </c>
      <c r="P8" s="6">
        <v>127.95</v>
      </c>
      <c r="Q8" s="6"/>
      <c r="R8" s="6"/>
      <c r="S8" s="6">
        <v>122.96</v>
      </c>
      <c r="T8" s="6"/>
      <c r="U8" s="6">
        <v>141.65</v>
      </c>
      <c r="V8" s="6">
        <v>153.52925216</v>
      </c>
      <c r="W8" s="6">
        <v>178.84015815000001</v>
      </c>
      <c r="X8" s="6">
        <v>194.53919024000001</v>
      </c>
      <c r="Y8" s="6">
        <v>178.83800836</v>
      </c>
      <c r="Z8" s="6">
        <v>172.73658559</v>
      </c>
      <c r="AA8" s="7">
        <v>153.66893246999999</v>
      </c>
    </row>
    <row r="9" spans="1:27" x14ac:dyDescent="0.25">
      <c r="A9" s="4"/>
      <c r="B9" s="60"/>
      <c r="C9" s="5" t="s">
        <v>28</v>
      </c>
      <c r="D9" s="6">
        <v>34.571801350000001</v>
      </c>
      <c r="E9" s="6">
        <v>42.8</v>
      </c>
      <c r="F9" s="6"/>
      <c r="G9" s="6"/>
      <c r="H9" s="6"/>
      <c r="I9" s="6"/>
      <c r="J9" s="6"/>
      <c r="K9" s="6"/>
      <c r="L9" s="6">
        <v>68.56</v>
      </c>
      <c r="M9" s="6">
        <v>47.183113550000002</v>
      </c>
      <c r="N9" s="6"/>
      <c r="O9" s="6"/>
      <c r="P9" s="6"/>
      <c r="Q9" s="6">
        <v>46.38</v>
      </c>
      <c r="R9" s="6">
        <v>43.16</v>
      </c>
      <c r="S9" s="6"/>
      <c r="T9" s="6">
        <v>43.6</v>
      </c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41.65</v>
      </c>
      <c r="G10" s="6">
        <v>40.450000000000003</v>
      </c>
      <c r="H10" s="6">
        <v>40.61</v>
      </c>
      <c r="I10" s="6">
        <v>45.195</v>
      </c>
      <c r="J10" s="6">
        <v>55.53</v>
      </c>
      <c r="K10" s="6">
        <v>64.635000000000005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124.95</v>
      </c>
      <c r="G11" s="9">
        <v>121.35</v>
      </c>
      <c r="H11" s="9">
        <v>121.83</v>
      </c>
      <c r="I11" s="9">
        <v>135.58500000000001</v>
      </c>
      <c r="J11" s="9">
        <v>166.59</v>
      </c>
      <c r="K11" s="9">
        <v>193.905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45049</v>
      </c>
      <c r="C12" s="5" t="s">
        <v>27</v>
      </c>
      <c r="D12" s="6">
        <v>143.63978961999999</v>
      </c>
      <c r="E12" s="6">
        <v>153.94999999999999</v>
      </c>
      <c r="F12" s="6"/>
      <c r="G12" s="6"/>
      <c r="H12" s="6"/>
      <c r="I12" s="6"/>
      <c r="J12" s="6">
        <v>184.26</v>
      </c>
      <c r="K12" s="6">
        <v>186.22342746000001</v>
      </c>
      <c r="L12" s="6">
        <v>170.62213216000001</v>
      </c>
      <c r="M12" s="6">
        <v>154.42690037</v>
      </c>
      <c r="N12" s="6">
        <v>119.4454818</v>
      </c>
      <c r="O12" s="6">
        <v>113.55058495999999</v>
      </c>
      <c r="P12" s="6">
        <v>105.97501996</v>
      </c>
      <c r="Q12" s="6">
        <v>101.15380396</v>
      </c>
      <c r="R12" s="6">
        <v>92.203806319999998</v>
      </c>
      <c r="S12" s="6">
        <v>90.285074629999997</v>
      </c>
      <c r="T12" s="6">
        <v>106.25640344999999</v>
      </c>
      <c r="U12" s="6">
        <v>125.29660909</v>
      </c>
      <c r="V12" s="6">
        <v>180.33</v>
      </c>
      <c r="W12" s="6">
        <v>206.79</v>
      </c>
      <c r="X12" s="6">
        <v>247.79</v>
      </c>
      <c r="Y12" s="6">
        <v>197.15</v>
      </c>
      <c r="Z12" s="6">
        <v>172.21272816000001</v>
      </c>
      <c r="AA12" s="7">
        <v>149.25770302000001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>
        <v>50.484999999999999</v>
      </c>
      <c r="G14" s="6">
        <v>48.9</v>
      </c>
      <c r="H14" s="6">
        <v>50.07</v>
      </c>
      <c r="I14" s="6">
        <v>54.664999999999999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>
        <v>151.45500000000001</v>
      </c>
      <c r="G15" s="9">
        <v>146.69999999999999</v>
      </c>
      <c r="H15" s="9">
        <v>150.21</v>
      </c>
      <c r="I15" s="9">
        <v>163.995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45050</v>
      </c>
      <c r="C16" s="5" t="s">
        <v>27</v>
      </c>
      <c r="D16" s="6">
        <v>127.82</v>
      </c>
      <c r="E16" s="6">
        <v>121.19</v>
      </c>
      <c r="F16" s="6"/>
      <c r="G16" s="6"/>
      <c r="H16" s="6"/>
      <c r="I16" s="6"/>
      <c r="J16" s="6"/>
      <c r="K16" s="6">
        <v>194.73</v>
      </c>
      <c r="L16" s="6">
        <v>179.85</v>
      </c>
      <c r="M16" s="6">
        <v>146.29129666</v>
      </c>
      <c r="N16" s="6"/>
      <c r="O16" s="6"/>
      <c r="P16" s="6"/>
      <c r="Q16" s="6"/>
      <c r="R16" s="6"/>
      <c r="S16" s="6"/>
      <c r="T16" s="6"/>
      <c r="U16" s="6">
        <v>171.14</v>
      </c>
      <c r="V16" s="6">
        <v>175.45634712</v>
      </c>
      <c r="W16" s="6">
        <v>196.42636013000001</v>
      </c>
      <c r="X16" s="6">
        <v>214.82</v>
      </c>
      <c r="Y16" s="6"/>
      <c r="Z16" s="6">
        <v>176.13</v>
      </c>
      <c r="AA16" s="7"/>
    </row>
    <row r="17" spans="1:27" x14ac:dyDescent="0.25">
      <c r="A17" s="1"/>
      <c r="B17" s="60"/>
      <c r="C17" s="5" t="s">
        <v>28</v>
      </c>
      <c r="D17" s="6"/>
      <c r="E17" s="6"/>
      <c r="F17" s="6">
        <v>46.18</v>
      </c>
      <c r="G17" s="6"/>
      <c r="H17" s="6"/>
      <c r="I17" s="6">
        <v>51.91</v>
      </c>
      <c r="J17" s="6">
        <v>60.27</v>
      </c>
      <c r="K17" s="6"/>
      <c r="L17" s="6"/>
      <c r="M17" s="6"/>
      <c r="N17" s="6">
        <v>45</v>
      </c>
      <c r="O17" s="6">
        <v>31.38918005</v>
      </c>
      <c r="P17" s="6">
        <v>27.778285140000001</v>
      </c>
      <c r="Q17" s="6">
        <v>27.392169039999999</v>
      </c>
      <c r="R17" s="6">
        <v>25.566067440000001</v>
      </c>
      <c r="S17" s="6">
        <v>24.8</v>
      </c>
      <c r="T17" s="6">
        <v>48.24</v>
      </c>
      <c r="U17" s="6"/>
      <c r="V17" s="6"/>
      <c r="W17" s="6"/>
      <c r="X17" s="6"/>
      <c r="Y17" s="6">
        <v>62.94</v>
      </c>
      <c r="Z17" s="6"/>
      <c r="AA17" s="7">
        <v>50.47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46.57</v>
      </c>
      <c r="H18" s="6">
        <v>46.704999999999998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>
        <v>139.71</v>
      </c>
      <c r="H19" s="9">
        <v>140.11500000000001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45051</v>
      </c>
      <c r="C20" s="5" t="s">
        <v>27</v>
      </c>
      <c r="D20" s="6">
        <v>123.97322592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>
        <v>40.9</v>
      </c>
      <c r="F21" s="6"/>
      <c r="G21" s="6"/>
      <c r="H21" s="6"/>
      <c r="I21" s="6"/>
      <c r="J21" s="6"/>
      <c r="K21" s="6"/>
      <c r="L21" s="6">
        <v>55.48</v>
      </c>
      <c r="M21" s="6">
        <v>35.188571430000003</v>
      </c>
      <c r="N21" s="6">
        <v>32.678571429999998</v>
      </c>
      <c r="O21" s="6">
        <v>29.75</v>
      </c>
      <c r="P21" s="6">
        <v>39.99</v>
      </c>
      <c r="Q21" s="6">
        <v>38.49</v>
      </c>
      <c r="R21" s="6">
        <v>39.450000000000003</v>
      </c>
      <c r="S21" s="6">
        <v>40.54</v>
      </c>
      <c r="T21" s="6">
        <v>45.58</v>
      </c>
      <c r="U21" s="6">
        <v>49.88</v>
      </c>
      <c r="V21" s="6">
        <v>56.4</v>
      </c>
      <c r="W21" s="6">
        <v>48.63488375</v>
      </c>
      <c r="X21" s="6">
        <v>46.869211399999998</v>
      </c>
      <c r="Y21" s="6">
        <v>63.16</v>
      </c>
      <c r="Z21" s="6">
        <v>46.076452699999997</v>
      </c>
      <c r="AA21" s="7">
        <v>34.467761209999999</v>
      </c>
    </row>
    <row r="22" spans="1:27" x14ac:dyDescent="0.25">
      <c r="A22" s="1"/>
      <c r="B22" s="60"/>
      <c r="C22" s="5" t="s">
        <v>29</v>
      </c>
      <c r="D22" s="6"/>
      <c r="E22" s="6"/>
      <c r="F22" s="6">
        <v>39.244999999999997</v>
      </c>
      <c r="G22" s="6">
        <v>39.755000000000003</v>
      </c>
      <c r="H22" s="6">
        <v>39.244999999999997</v>
      </c>
      <c r="I22" s="6">
        <v>43.76</v>
      </c>
      <c r="J22" s="6">
        <v>50.61</v>
      </c>
      <c r="K22" s="6">
        <v>56.875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>
        <v>117.735</v>
      </c>
      <c r="G23" s="9">
        <v>119.265</v>
      </c>
      <c r="H23" s="9">
        <v>117.735</v>
      </c>
      <c r="I23" s="9">
        <v>131.28</v>
      </c>
      <c r="J23" s="9">
        <v>151.83000000000001</v>
      </c>
      <c r="K23" s="9">
        <v>170.625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45052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32.69673469</v>
      </c>
      <c r="E25" s="6">
        <v>49.81</v>
      </c>
      <c r="F25" s="6"/>
      <c r="G25" s="6"/>
      <c r="H25" s="6"/>
      <c r="I25" s="6"/>
      <c r="J25" s="6"/>
      <c r="K25" s="6"/>
      <c r="L25" s="6">
        <v>47.57</v>
      </c>
      <c r="M25" s="6">
        <v>33.311428569999997</v>
      </c>
      <c r="N25" s="6">
        <v>29.477142860000001</v>
      </c>
      <c r="O25" s="6">
        <v>26.58142857</v>
      </c>
      <c r="P25" s="6">
        <v>35.57</v>
      </c>
      <c r="Q25" s="6">
        <v>27.88</v>
      </c>
      <c r="R25" s="6">
        <v>25</v>
      </c>
      <c r="S25" s="6">
        <v>31.58</v>
      </c>
      <c r="T25" s="6">
        <v>37.32</v>
      </c>
      <c r="U25" s="6">
        <v>45.15</v>
      </c>
      <c r="V25" s="6">
        <v>51.37</v>
      </c>
      <c r="W25" s="6">
        <v>38.955164000000003</v>
      </c>
      <c r="X25" s="6">
        <v>33.664999999999999</v>
      </c>
      <c r="Y25" s="6">
        <v>32.708506399999997</v>
      </c>
      <c r="Z25" s="6">
        <v>41.384509020000003</v>
      </c>
      <c r="AA25" s="7">
        <v>31.38962845</v>
      </c>
    </row>
    <row r="26" spans="1:27" x14ac:dyDescent="0.25">
      <c r="A26" s="1"/>
      <c r="B26" s="60"/>
      <c r="C26" s="5" t="s">
        <v>29</v>
      </c>
      <c r="D26" s="6"/>
      <c r="E26" s="6"/>
      <c r="F26" s="6">
        <v>47.854999999999997</v>
      </c>
      <c r="G26" s="6">
        <v>45.85</v>
      </c>
      <c r="H26" s="6">
        <v>44.965000000000003</v>
      </c>
      <c r="I26" s="6">
        <v>45.85</v>
      </c>
      <c r="J26" s="6">
        <v>48.6</v>
      </c>
      <c r="K26" s="6">
        <v>49.51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143.565</v>
      </c>
      <c r="G27" s="9">
        <v>137.55000000000001</v>
      </c>
      <c r="H27" s="9">
        <v>134.89500000000001</v>
      </c>
      <c r="I27" s="9">
        <v>137.55000000000001</v>
      </c>
      <c r="J27" s="9">
        <v>145.80000000000001</v>
      </c>
      <c r="K27" s="9">
        <v>148.53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45053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36.453159650000003</v>
      </c>
      <c r="E29" s="6"/>
      <c r="F29" s="6"/>
      <c r="G29" s="6"/>
      <c r="H29" s="6"/>
      <c r="I29" s="6"/>
      <c r="J29" s="6"/>
      <c r="K29" s="6"/>
      <c r="L29" s="6">
        <v>38.06</v>
      </c>
      <c r="M29" s="6">
        <v>26.508901730000002</v>
      </c>
      <c r="N29" s="6">
        <v>14.02304702</v>
      </c>
      <c r="O29" s="6">
        <v>5.6192413200000004</v>
      </c>
      <c r="P29" s="6">
        <v>5.01544379</v>
      </c>
      <c r="Q29" s="6">
        <v>7.12</v>
      </c>
      <c r="R29" s="6">
        <v>7.12</v>
      </c>
      <c r="S29" s="6">
        <v>8.92</v>
      </c>
      <c r="T29" s="6">
        <v>28.72</v>
      </c>
      <c r="U29" s="6">
        <v>38.18</v>
      </c>
      <c r="V29" s="6">
        <v>47.93</v>
      </c>
      <c r="W29" s="6">
        <v>32.179414059999999</v>
      </c>
      <c r="X29" s="6">
        <v>39.103546420000001</v>
      </c>
      <c r="Y29" s="6">
        <v>53.88</v>
      </c>
      <c r="Z29" s="6">
        <v>51.82</v>
      </c>
      <c r="AA29" s="7">
        <v>30.91953496</v>
      </c>
    </row>
    <row r="30" spans="1:27" x14ac:dyDescent="0.25">
      <c r="A30" s="1"/>
      <c r="B30" s="60"/>
      <c r="C30" s="5" t="s">
        <v>29</v>
      </c>
      <c r="D30" s="6"/>
      <c r="E30" s="6">
        <v>43.755000000000003</v>
      </c>
      <c r="F30" s="6">
        <v>41.53</v>
      </c>
      <c r="G30" s="6">
        <v>41.784999999999997</v>
      </c>
      <c r="H30" s="6">
        <v>41.515000000000001</v>
      </c>
      <c r="I30" s="6">
        <v>42.055</v>
      </c>
      <c r="J30" s="6">
        <v>41.57</v>
      </c>
      <c r="K30" s="6">
        <v>41.005000000000003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131.26499999999999</v>
      </c>
      <c r="F31" s="9">
        <v>124.59</v>
      </c>
      <c r="G31" s="9">
        <v>125.355</v>
      </c>
      <c r="H31" s="9">
        <v>124.545</v>
      </c>
      <c r="I31" s="9">
        <v>126.16500000000001</v>
      </c>
      <c r="J31" s="9">
        <v>124.71</v>
      </c>
      <c r="K31" s="9">
        <v>123.015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45054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44.23</v>
      </c>
      <c r="E33" s="6"/>
      <c r="F33" s="6"/>
      <c r="G33" s="6"/>
      <c r="H33" s="6"/>
      <c r="I33" s="6"/>
      <c r="J33" s="6"/>
      <c r="K33" s="6"/>
      <c r="L33" s="6"/>
      <c r="M33" s="6">
        <v>50.01</v>
      </c>
      <c r="N33" s="6">
        <v>45.9</v>
      </c>
      <c r="O33" s="6">
        <v>40.909999999999997</v>
      </c>
      <c r="P33" s="6">
        <v>40.56</v>
      </c>
      <c r="Q33" s="6">
        <v>37.840000000000003</v>
      </c>
      <c r="R33" s="6">
        <v>37.159999999999997</v>
      </c>
      <c r="S33" s="6">
        <v>39</v>
      </c>
      <c r="T33" s="6">
        <v>29.997136730000001</v>
      </c>
      <c r="U33" s="6">
        <v>34.639255730000002</v>
      </c>
      <c r="V33" s="6">
        <v>54.88</v>
      </c>
      <c r="W33" s="6">
        <v>49.535818710000001</v>
      </c>
      <c r="X33" s="6">
        <v>68.024188629999998</v>
      </c>
      <c r="Y33" s="6">
        <v>61</v>
      </c>
      <c r="Z33" s="6">
        <v>39.07309137</v>
      </c>
      <c r="AA33" s="7">
        <v>36.49451973</v>
      </c>
    </row>
    <row r="34" spans="1:27" x14ac:dyDescent="0.25">
      <c r="A34" s="1"/>
      <c r="B34" s="60"/>
      <c r="C34" s="5" t="s">
        <v>29</v>
      </c>
      <c r="D34" s="6"/>
      <c r="E34" s="6">
        <v>42.375</v>
      </c>
      <c r="F34" s="6">
        <v>42.17</v>
      </c>
      <c r="G34" s="6">
        <v>41.634999999999998</v>
      </c>
      <c r="H34" s="6">
        <v>42.05</v>
      </c>
      <c r="I34" s="6">
        <v>45.454999999999998</v>
      </c>
      <c r="J34" s="6">
        <v>51.53</v>
      </c>
      <c r="K34" s="6">
        <v>58.674999999999997</v>
      </c>
      <c r="L34" s="6">
        <v>55.484999999999999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127.125</v>
      </c>
      <c r="F35" s="9">
        <v>126.51</v>
      </c>
      <c r="G35" s="9">
        <v>124.905</v>
      </c>
      <c r="H35" s="9">
        <v>126.15</v>
      </c>
      <c r="I35" s="9">
        <v>136.36500000000001</v>
      </c>
      <c r="J35" s="9">
        <v>154.59</v>
      </c>
      <c r="K35" s="9">
        <v>176.02500000000001</v>
      </c>
      <c r="L35" s="9">
        <v>166.45500000000001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45055</v>
      </c>
      <c r="C36" s="5" t="s">
        <v>27</v>
      </c>
      <c r="D36" s="6">
        <v>124.7</v>
      </c>
      <c r="E36" s="6"/>
      <c r="F36" s="6"/>
      <c r="G36" s="6"/>
      <c r="H36" s="6"/>
      <c r="I36" s="6"/>
      <c r="J36" s="6"/>
      <c r="K36" s="6"/>
      <c r="L36" s="6"/>
      <c r="M36" s="6">
        <v>157.25</v>
      </c>
      <c r="N36" s="6"/>
      <c r="O36" s="6">
        <v>124.67</v>
      </c>
      <c r="P36" s="6"/>
      <c r="Q36" s="6"/>
      <c r="R36" s="6"/>
      <c r="S36" s="6"/>
      <c r="T36" s="6">
        <v>126.66</v>
      </c>
      <c r="U36" s="6">
        <v>135.78082295999999</v>
      </c>
      <c r="V36" s="6">
        <v>156.71671104999999</v>
      </c>
      <c r="W36" s="6">
        <v>186.87964328999999</v>
      </c>
      <c r="X36" s="6">
        <v>231.36414507999999</v>
      </c>
      <c r="Y36" s="6">
        <v>151.11500000000001</v>
      </c>
      <c r="Z36" s="6">
        <v>136.03</v>
      </c>
      <c r="AA36" s="7">
        <v>121.65762712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v>44.74</v>
      </c>
      <c r="O37" s="6"/>
      <c r="P37" s="6">
        <v>40.9</v>
      </c>
      <c r="Q37" s="6">
        <v>40.79</v>
      </c>
      <c r="R37" s="6">
        <v>40.67</v>
      </c>
      <c r="S37" s="6">
        <v>39.75</v>
      </c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43.76</v>
      </c>
      <c r="F38" s="6">
        <v>42.3</v>
      </c>
      <c r="G38" s="6">
        <v>42.085000000000001</v>
      </c>
      <c r="H38" s="6">
        <v>42.625</v>
      </c>
      <c r="I38" s="6">
        <v>46.225000000000001</v>
      </c>
      <c r="J38" s="6">
        <v>55.79</v>
      </c>
      <c r="K38" s="6">
        <v>60.5</v>
      </c>
      <c r="L38" s="6">
        <v>58.94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131.28</v>
      </c>
      <c r="F39" s="9">
        <v>126.9</v>
      </c>
      <c r="G39" s="9">
        <v>126.255</v>
      </c>
      <c r="H39" s="9">
        <v>127.875</v>
      </c>
      <c r="I39" s="9">
        <v>138.67500000000001</v>
      </c>
      <c r="J39" s="9">
        <v>167.37</v>
      </c>
      <c r="K39" s="9">
        <v>181.5</v>
      </c>
      <c r="L39" s="9">
        <v>176.82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45056</v>
      </c>
      <c r="C40" s="5" t="s">
        <v>27</v>
      </c>
      <c r="D40" s="6">
        <v>144.57</v>
      </c>
      <c r="E40" s="6"/>
      <c r="F40" s="6"/>
      <c r="G40" s="6"/>
      <c r="H40" s="6"/>
      <c r="I40" s="6"/>
      <c r="J40" s="6"/>
      <c r="K40" s="6"/>
      <c r="L40" s="6">
        <v>171.38550000000001</v>
      </c>
      <c r="M40" s="6">
        <v>153.57653845999999</v>
      </c>
      <c r="N40" s="6">
        <v>125.35847826</v>
      </c>
      <c r="O40" s="6">
        <v>125.37290449</v>
      </c>
      <c r="P40" s="6">
        <v>124.41076443</v>
      </c>
      <c r="Q40" s="6">
        <v>140.53329192999999</v>
      </c>
      <c r="R40" s="6">
        <v>149.88</v>
      </c>
      <c r="S40" s="6">
        <v>157.55000000000001</v>
      </c>
      <c r="T40" s="6">
        <v>169.56</v>
      </c>
      <c r="U40" s="6">
        <v>164.22982196000001</v>
      </c>
      <c r="V40" s="6">
        <v>189.44</v>
      </c>
      <c r="W40" s="6">
        <v>262.52999999999997</v>
      </c>
      <c r="X40" s="6">
        <v>383.88160732</v>
      </c>
      <c r="Y40" s="6">
        <v>230.79201793999999</v>
      </c>
      <c r="Z40" s="6">
        <v>185.13</v>
      </c>
      <c r="AA40" s="7">
        <v>171.71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45.145000000000003</v>
      </c>
      <c r="F42" s="6">
        <v>44.19</v>
      </c>
      <c r="G42" s="6">
        <v>43.094999999999999</v>
      </c>
      <c r="H42" s="6">
        <v>43.914999999999999</v>
      </c>
      <c r="I42" s="6">
        <v>44.564999999999998</v>
      </c>
      <c r="J42" s="6">
        <v>52.755000000000003</v>
      </c>
      <c r="K42" s="6">
        <v>66.825000000000003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>
        <v>135.435</v>
      </c>
      <c r="F43" s="9">
        <v>132.57</v>
      </c>
      <c r="G43" s="9">
        <v>129.285</v>
      </c>
      <c r="H43" s="9">
        <v>131.745</v>
      </c>
      <c r="I43" s="9">
        <v>133.69499999999999</v>
      </c>
      <c r="J43" s="9">
        <v>158.26499999999999</v>
      </c>
      <c r="K43" s="9">
        <v>200.47499999999999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45057</v>
      </c>
      <c r="C44" s="5" t="s">
        <v>27</v>
      </c>
      <c r="D44" s="6">
        <v>129.965</v>
      </c>
      <c r="E44" s="6"/>
      <c r="F44" s="6"/>
      <c r="G44" s="6"/>
      <c r="H44" s="6"/>
      <c r="I44" s="6"/>
      <c r="J44" s="6"/>
      <c r="K44" s="6"/>
      <c r="L44" s="6">
        <v>244.44</v>
      </c>
      <c r="M44" s="6">
        <v>182.11510358000001</v>
      </c>
      <c r="N44" s="6">
        <v>140.52697208999999</v>
      </c>
      <c r="O44" s="6">
        <v>140.43312559</v>
      </c>
      <c r="P44" s="6">
        <v>143.04996241000001</v>
      </c>
      <c r="Q44" s="6">
        <v>129.37773417</v>
      </c>
      <c r="R44" s="6">
        <v>129.25569096999999</v>
      </c>
      <c r="S44" s="6">
        <v>148.98305578</v>
      </c>
      <c r="T44" s="6">
        <v>164.25772276999999</v>
      </c>
      <c r="U44" s="6">
        <v>149.25</v>
      </c>
      <c r="V44" s="6">
        <v>184.78768116000001</v>
      </c>
      <c r="W44" s="6">
        <v>234</v>
      </c>
      <c r="X44" s="6">
        <v>372.65969751</v>
      </c>
      <c r="Y44" s="6">
        <v>203.70634921000001</v>
      </c>
      <c r="Z44" s="6">
        <v>148.16048276000001</v>
      </c>
      <c r="AA44" s="7">
        <v>132.13722141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>
        <v>48.47</v>
      </c>
      <c r="F46" s="6">
        <v>48</v>
      </c>
      <c r="G46" s="6">
        <v>48.03</v>
      </c>
      <c r="H46" s="6">
        <v>47.965000000000003</v>
      </c>
      <c r="I46" s="6">
        <v>51.75</v>
      </c>
      <c r="J46" s="6">
        <v>59.49</v>
      </c>
      <c r="K46" s="6">
        <v>74.165000000000006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145.41</v>
      </c>
      <c r="F47" s="9">
        <v>144</v>
      </c>
      <c r="G47" s="9">
        <v>144.09</v>
      </c>
      <c r="H47" s="9">
        <v>143.89500000000001</v>
      </c>
      <c r="I47" s="9">
        <v>155.25</v>
      </c>
      <c r="J47" s="9">
        <v>178.47</v>
      </c>
      <c r="K47" s="9">
        <v>222.495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45058</v>
      </c>
      <c r="C48" s="5" t="s">
        <v>27</v>
      </c>
      <c r="D48" s="6">
        <v>147.80000000000001</v>
      </c>
      <c r="E48" s="6">
        <v>117.68029851</v>
      </c>
      <c r="F48" s="6">
        <v>116.75029850999999</v>
      </c>
      <c r="G48" s="6"/>
      <c r="H48" s="6"/>
      <c r="I48" s="6"/>
      <c r="J48" s="6"/>
      <c r="K48" s="6">
        <v>173.49796296</v>
      </c>
      <c r="L48" s="6">
        <v>214.94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>
        <v>162.80000000000001</v>
      </c>
      <c r="AA48" s="7">
        <v>147.09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>
        <v>57.3</v>
      </c>
      <c r="N49" s="6">
        <v>41.37541401</v>
      </c>
      <c r="O49" s="6">
        <v>39.812821380000003</v>
      </c>
      <c r="P49" s="6">
        <v>36.277391299999998</v>
      </c>
      <c r="Q49" s="6">
        <v>32.97181818</v>
      </c>
      <c r="R49" s="6">
        <v>42.62</v>
      </c>
      <c r="S49" s="6">
        <v>43.14</v>
      </c>
      <c r="T49" s="6">
        <v>41.33</v>
      </c>
      <c r="U49" s="6">
        <v>34.510416669999998</v>
      </c>
      <c r="V49" s="6">
        <v>35.14</v>
      </c>
      <c r="W49" s="6">
        <v>62.03</v>
      </c>
      <c r="X49" s="6">
        <v>63.96</v>
      </c>
      <c r="Y49" s="6">
        <v>59.8</v>
      </c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>
        <v>45</v>
      </c>
      <c r="H50" s="6">
        <v>45.405000000000001</v>
      </c>
      <c r="I50" s="6">
        <v>49.405000000000001</v>
      </c>
      <c r="J50" s="6">
        <v>57.49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>
        <v>135</v>
      </c>
      <c r="H51" s="9">
        <v>136.215</v>
      </c>
      <c r="I51" s="9">
        <v>148.215</v>
      </c>
      <c r="J51" s="9">
        <v>172.47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45059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45.095360960000001</v>
      </c>
      <c r="E53" s="6"/>
      <c r="F53" s="6"/>
      <c r="G53" s="6"/>
      <c r="H53" s="6"/>
      <c r="I53" s="6"/>
      <c r="J53" s="6"/>
      <c r="K53" s="6">
        <v>46.74</v>
      </c>
      <c r="L53" s="6">
        <v>33.064999999999998</v>
      </c>
      <c r="M53" s="6">
        <v>31.437058820000001</v>
      </c>
      <c r="N53" s="6">
        <v>27.763750000000002</v>
      </c>
      <c r="O53" s="6">
        <v>12.94570238</v>
      </c>
      <c r="P53" s="6">
        <v>7.8159502999999999</v>
      </c>
      <c r="Q53" s="6">
        <v>5.0087289799999999</v>
      </c>
      <c r="R53" s="6">
        <v>4.5257971000000001</v>
      </c>
      <c r="S53" s="6">
        <v>4.8310869600000004</v>
      </c>
      <c r="T53" s="6">
        <v>8.8663677399999994</v>
      </c>
      <c r="U53" s="6">
        <v>22.824999999999999</v>
      </c>
      <c r="V53" s="6">
        <v>31.195</v>
      </c>
      <c r="W53" s="6">
        <v>56.51</v>
      </c>
      <c r="X53" s="6">
        <v>49.389113080000001</v>
      </c>
      <c r="Y53" s="6">
        <v>47.514584730000003</v>
      </c>
      <c r="Z53" s="6">
        <v>45.021350740000003</v>
      </c>
      <c r="AA53" s="7">
        <v>42.450720050000001</v>
      </c>
    </row>
    <row r="54" spans="1:27" x14ac:dyDescent="0.25">
      <c r="A54" s="1"/>
      <c r="B54" s="60"/>
      <c r="C54" s="5" t="s">
        <v>29</v>
      </c>
      <c r="D54" s="6"/>
      <c r="E54" s="6">
        <v>51.395000000000003</v>
      </c>
      <c r="F54" s="6">
        <v>47.734999999999999</v>
      </c>
      <c r="G54" s="6">
        <v>49.104999999999997</v>
      </c>
      <c r="H54" s="6">
        <v>50.47</v>
      </c>
      <c r="I54" s="6">
        <v>51.52</v>
      </c>
      <c r="J54" s="6">
        <v>48.13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154.185</v>
      </c>
      <c r="F55" s="9">
        <v>143.20500000000001</v>
      </c>
      <c r="G55" s="9">
        <v>147.315</v>
      </c>
      <c r="H55" s="9">
        <v>151.41</v>
      </c>
      <c r="I55" s="9">
        <v>154.56</v>
      </c>
      <c r="J55" s="9">
        <v>144.38999999999999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45060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>
        <v>14.6</v>
      </c>
      <c r="Q56" s="6">
        <v>2.78</v>
      </c>
      <c r="R56" s="6">
        <v>0.19651273999999999</v>
      </c>
      <c r="S56" s="6">
        <v>2.3578425900000002</v>
      </c>
      <c r="T56" s="6">
        <v>41.63092752</v>
      </c>
      <c r="U56" s="6">
        <v>107.35386217999999</v>
      </c>
      <c r="V56" s="6">
        <v>134.89958904</v>
      </c>
      <c r="W56" s="6">
        <v>171.08</v>
      </c>
      <c r="X56" s="6">
        <v>188.15</v>
      </c>
      <c r="Y56" s="6"/>
      <c r="Z56" s="6">
        <v>175.83</v>
      </c>
      <c r="AA56" s="7">
        <v>160.11000000000001</v>
      </c>
    </row>
    <row r="57" spans="1:27" x14ac:dyDescent="0.25">
      <c r="A57" s="1"/>
      <c r="B57" s="60"/>
      <c r="C57" s="5" t="s">
        <v>28</v>
      </c>
      <c r="D57" s="6">
        <v>31.523177130000001</v>
      </c>
      <c r="E57" s="6">
        <v>36.675335019999999</v>
      </c>
      <c r="F57" s="6"/>
      <c r="G57" s="6"/>
      <c r="H57" s="6"/>
      <c r="I57" s="6"/>
      <c r="J57" s="6">
        <v>40.67</v>
      </c>
      <c r="K57" s="6">
        <v>36.94</v>
      </c>
      <c r="L57" s="6">
        <v>26.40756098</v>
      </c>
      <c r="M57" s="6">
        <v>16.472307690000001</v>
      </c>
      <c r="N57" s="6">
        <v>12.55</v>
      </c>
      <c r="O57" s="6">
        <v>7.12</v>
      </c>
      <c r="P57" s="6"/>
      <c r="Q57" s="6"/>
      <c r="R57" s="6"/>
      <c r="S57" s="6"/>
      <c r="T57" s="6"/>
      <c r="U57" s="6"/>
      <c r="V57" s="6"/>
      <c r="W57" s="6"/>
      <c r="X57" s="6"/>
      <c r="Y57" s="6">
        <v>62.59</v>
      </c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47.15</v>
      </c>
      <c r="G58" s="6">
        <v>42.695</v>
      </c>
      <c r="H58" s="6">
        <v>43.22</v>
      </c>
      <c r="I58" s="6">
        <v>45.76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>
        <v>141.44999999999999</v>
      </c>
      <c r="G59" s="9">
        <v>128.08500000000001</v>
      </c>
      <c r="H59" s="9">
        <v>129.66</v>
      </c>
      <c r="I59" s="9">
        <v>137.28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45061</v>
      </c>
      <c r="C60" s="5" t="s">
        <v>27</v>
      </c>
      <c r="D60" s="6">
        <v>170.13</v>
      </c>
      <c r="E60" s="6"/>
      <c r="F60" s="6"/>
      <c r="G60" s="6"/>
      <c r="H60" s="6"/>
      <c r="I60" s="6"/>
      <c r="J60" s="6"/>
      <c r="K60" s="6"/>
      <c r="L60" s="6">
        <v>222.72</v>
      </c>
      <c r="M60" s="6">
        <v>186.48</v>
      </c>
      <c r="N60" s="6">
        <v>175.56</v>
      </c>
      <c r="O60" s="6">
        <v>168.81</v>
      </c>
      <c r="P60" s="6">
        <v>162.68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7">
        <v>151.65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v>52.55</v>
      </c>
      <c r="R61" s="6">
        <v>49.65</v>
      </c>
      <c r="S61" s="6">
        <v>53.58</v>
      </c>
      <c r="T61" s="6">
        <v>53.53</v>
      </c>
      <c r="U61" s="6">
        <v>41.165928389999998</v>
      </c>
      <c r="V61" s="6">
        <v>44.871707989999997</v>
      </c>
      <c r="W61" s="6">
        <v>46.772182069999999</v>
      </c>
      <c r="X61" s="6">
        <v>52.499379650000002</v>
      </c>
      <c r="Y61" s="6">
        <v>40.83</v>
      </c>
      <c r="Z61" s="6">
        <v>59.75</v>
      </c>
      <c r="AA61" s="7"/>
    </row>
    <row r="62" spans="1:27" x14ac:dyDescent="0.25">
      <c r="A62" s="1"/>
      <c r="B62" s="60"/>
      <c r="C62" s="5" t="s">
        <v>29</v>
      </c>
      <c r="D62" s="6"/>
      <c r="E62" s="6">
        <v>51.215000000000003</v>
      </c>
      <c r="F62" s="6">
        <v>50.8</v>
      </c>
      <c r="G62" s="6">
        <v>51.56</v>
      </c>
      <c r="H62" s="6">
        <v>51.14</v>
      </c>
      <c r="I62" s="6">
        <v>58.994999999999997</v>
      </c>
      <c r="J62" s="6">
        <v>70.78</v>
      </c>
      <c r="K62" s="6">
        <v>83.905000000000001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>
        <v>153.64500000000001</v>
      </c>
      <c r="F63" s="9">
        <v>152.4</v>
      </c>
      <c r="G63" s="9">
        <v>154.68</v>
      </c>
      <c r="H63" s="9">
        <v>153.41999999999999</v>
      </c>
      <c r="I63" s="9">
        <v>176.98500000000001</v>
      </c>
      <c r="J63" s="9">
        <v>212.34</v>
      </c>
      <c r="K63" s="9">
        <v>251.715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45062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179.31</v>
      </c>
      <c r="M64" s="6">
        <v>158.25</v>
      </c>
      <c r="N64" s="6">
        <v>127.31</v>
      </c>
      <c r="O64" s="6">
        <v>117.52739683</v>
      </c>
      <c r="P64" s="6">
        <v>109.65895292</v>
      </c>
      <c r="Q64" s="6">
        <v>112.81822940000001</v>
      </c>
      <c r="R64" s="6">
        <v>126.83166667</v>
      </c>
      <c r="S64" s="6">
        <v>146.46166667</v>
      </c>
      <c r="T64" s="6">
        <v>157.26</v>
      </c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39.479999999999997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>
        <v>50.6</v>
      </c>
      <c r="V65" s="6">
        <v>58.56</v>
      </c>
      <c r="W65" s="6">
        <v>49.495680929999999</v>
      </c>
      <c r="X65" s="6">
        <v>44.512530329999997</v>
      </c>
      <c r="Y65" s="6">
        <v>46.50742468</v>
      </c>
      <c r="Z65" s="6">
        <v>39.80026427</v>
      </c>
      <c r="AA65" s="7">
        <v>29.174888889999998</v>
      </c>
    </row>
    <row r="66" spans="1:27" x14ac:dyDescent="0.25">
      <c r="A66" s="1"/>
      <c r="B66" s="60"/>
      <c r="C66" s="5" t="s">
        <v>29</v>
      </c>
      <c r="D66" s="6"/>
      <c r="E66" s="6">
        <v>36.549999999999997</v>
      </c>
      <c r="F66" s="6">
        <v>35.005000000000003</v>
      </c>
      <c r="G66" s="6">
        <v>31.78</v>
      </c>
      <c r="H66" s="6">
        <v>32.950000000000003</v>
      </c>
      <c r="I66" s="6">
        <v>37.06</v>
      </c>
      <c r="J66" s="6">
        <v>53.215000000000003</v>
      </c>
      <c r="K66" s="6">
        <v>59.015000000000001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>
        <v>109.65</v>
      </c>
      <c r="F67" s="9">
        <v>105.015</v>
      </c>
      <c r="G67" s="9">
        <v>95.34</v>
      </c>
      <c r="H67" s="9">
        <v>98.85</v>
      </c>
      <c r="I67" s="9">
        <v>111.18</v>
      </c>
      <c r="J67" s="9">
        <v>159.64500000000001</v>
      </c>
      <c r="K67" s="9">
        <v>177.04499999999999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45063</v>
      </c>
      <c r="C68" s="5" t="s">
        <v>27</v>
      </c>
      <c r="D68" s="6"/>
      <c r="E68" s="6"/>
      <c r="F68" s="6"/>
      <c r="G68" s="6"/>
      <c r="H68" s="6"/>
      <c r="I68" s="6"/>
      <c r="J68" s="6">
        <v>172.44</v>
      </c>
      <c r="K68" s="6">
        <v>212.15</v>
      </c>
      <c r="L68" s="6"/>
      <c r="M68" s="6"/>
      <c r="N68" s="6"/>
      <c r="O68" s="6"/>
      <c r="P68" s="6"/>
      <c r="Q68" s="6"/>
      <c r="R68" s="6"/>
      <c r="S68" s="6">
        <v>82.19</v>
      </c>
      <c r="T68" s="6"/>
      <c r="U68" s="6"/>
      <c r="V68" s="6"/>
      <c r="W68" s="6">
        <v>191.1</v>
      </c>
      <c r="X68" s="6">
        <v>225.26</v>
      </c>
      <c r="Y68" s="6">
        <v>212.15</v>
      </c>
      <c r="Z68" s="6">
        <v>155.54329702000001</v>
      </c>
      <c r="AA68" s="7">
        <v>133.44544303999999</v>
      </c>
    </row>
    <row r="69" spans="1:27" x14ac:dyDescent="0.25">
      <c r="A69" s="1"/>
      <c r="B69" s="60"/>
      <c r="C69" s="5" t="s">
        <v>28</v>
      </c>
      <c r="D69" s="6">
        <v>29.31847728</v>
      </c>
      <c r="E69" s="6">
        <v>35.409999999999997</v>
      </c>
      <c r="F69" s="6"/>
      <c r="G69" s="6"/>
      <c r="H69" s="6"/>
      <c r="I69" s="6"/>
      <c r="J69" s="6"/>
      <c r="K69" s="6"/>
      <c r="L69" s="6">
        <v>80.22</v>
      </c>
      <c r="M69" s="6">
        <v>74.23</v>
      </c>
      <c r="N69" s="6">
        <v>41</v>
      </c>
      <c r="O69" s="6">
        <v>35.82</v>
      </c>
      <c r="P69" s="6">
        <v>40.64</v>
      </c>
      <c r="Q69" s="6">
        <v>36.36</v>
      </c>
      <c r="R69" s="6">
        <v>35.76</v>
      </c>
      <c r="S69" s="6"/>
      <c r="T69" s="6">
        <v>28.77</v>
      </c>
      <c r="U69" s="6">
        <v>23.74</v>
      </c>
      <c r="V69" s="6">
        <v>30.61</v>
      </c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35.454999999999998</v>
      </c>
      <c r="G70" s="6">
        <v>35</v>
      </c>
      <c r="H70" s="6">
        <v>36.26</v>
      </c>
      <c r="I70" s="6">
        <v>39.914999999999999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106.36499999999999</v>
      </c>
      <c r="G71" s="9">
        <v>105</v>
      </c>
      <c r="H71" s="9">
        <v>108.78</v>
      </c>
      <c r="I71" s="9">
        <v>119.745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45064</v>
      </c>
      <c r="C72" s="5" t="s">
        <v>27</v>
      </c>
      <c r="D72" s="6">
        <v>130.72914286</v>
      </c>
      <c r="E72" s="6">
        <v>130.59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170.30702869000001</v>
      </c>
      <c r="W72" s="6">
        <v>192.99352941000001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>
        <v>76.319999999999993</v>
      </c>
      <c r="L73" s="6">
        <v>80.66</v>
      </c>
      <c r="M73" s="6">
        <v>81.180000000000007</v>
      </c>
      <c r="N73" s="6">
        <v>72.099999999999994</v>
      </c>
      <c r="O73" s="6">
        <v>57.37</v>
      </c>
      <c r="P73" s="6">
        <v>57.82</v>
      </c>
      <c r="Q73" s="6">
        <v>33.909999999999997</v>
      </c>
      <c r="R73" s="6">
        <v>14.71</v>
      </c>
      <c r="S73" s="6">
        <v>20.885000000000002</v>
      </c>
      <c r="T73" s="6">
        <v>35.78</v>
      </c>
      <c r="U73" s="6">
        <v>42.7</v>
      </c>
      <c r="V73" s="6"/>
      <c r="W73" s="6"/>
      <c r="X73" s="6">
        <v>96.6</v>
      </c>
      <c r="Y73" s="6">
        <v>64.38</v>
      </c>
      <c r="Z73" s="6">
        <v>54.81</v>
      </c>
      <c r="AA73" s="7">
        <v>49.38</v>
      </c>
    </row>
    <row r="74" spans="1:27" x14ac:dyDescent="0.25">
      <c r="A74" s="1"/>
      <c r="B74" s="60"/>
      <c r="C74" s="5" t="s">
        <v>29</v>
      </c>
      <c r="D74" s="6"/>
      <c r="E74" s="6"/>
      <c r="F74" s="6">
        <v>44.62</v>
      </c>
      <c r="G74" s="6">
        <v>42.45</v>
      </c>
      <c r="H74" s="6">
        <v>42.77</v>
      </c>
      <c r="I74" s="6">
        <v>45.95</v>
      </c>
      <c r="J74" s="6">
        <v>50.424999999999997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133.86000000000001</v>
      </c>
      <c r="G75" s="9">
        <v>127.35</v>
      </c>
      <c r="H75" s="9">
        <v>128.31</v>
      </c>
      <c r="I75" s="9">
        <v>137.85</v>
      </c>
      <c r="J75" s="9">
        <v>151.27500000000001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45065</v>
      </c>
      <c r="C76" s="5" t="s">
        <v>27</v>
      </c>
      <c r="D76" s="6">
        <v>120.89927614</v>
      </c>
      <c r="E76" s="6">
        <v>108.11477273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v>210.62</v>
      </c>
      <c r="Y76" s="6">
        <v>196.65</v>
      </c>
      <c r="Z76" s="6"/>
      <c r="AA76" s="7">
        <v>128.66999999999999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>
        <v>54.67</v>
      </c>
      <c r="L77" s="6">
        <v>53</v>
      </c>
      <c r="M77" s="6">
        <v>46.5</v>
      </c>
      <c r="N77" s="6">
        <v>34.61</v>
      </c>
      <c r="O77" s="6">
        <v>29.69</v>
      </c>
      <c r="P77" s="6">
        <v>29.84</v>
      </c>
      <c r="Q77" s="6">
        <v>28.58</v>
      </c>
      <c r="R77" s="6">
        <v>28.79</v>
      </c>
      <c r="S77" s="6">
        <v>31.63</v>
      </c>
      <c r="T77" s="6">
        <v>35.21</v>
      </c>
      <c r="U77" s="6">
        <v>42.78</v>
      </c>
      <c r="V77" s="6">
        <v>32.25</v>
      </c>
      <c r="W77" s="6">
        <v>42.9</v>
      </c>
      <c r="X77" s="6"/>
      <c r="Y77" s="6"/>
      <c r="Z77" s="6">
        <v>49.9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>
        <v>40.115000000000002</v>
      </c>
      <c r="G78" s="6">
        <v>38.515000000000001</v>
      </c>
      <c r="H78" s="6">
        <v>41.634999999999998</v>
      </c>
      <c r="I78" s="6">
        <v>49.015000000000001</v>
      </c>
      <c r="J78" s="6">
        <v>54.445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>
        <v>120.345</v>
      </c>
      <c r="G79" s="9">
        <v>115.545</v>
      </c>
      <c r="H79" s="9">
        <v>124.905</v>
      </c>
      <c r="I79" s="9">
        <v>147.04499999999999</v>
      </c>
      <c r="J79" s="9">
        <v>163.33500000000001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45066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v>1.58</v>
      </c>
      <c r="S80" s="6">
        <v>1.58</v>
      </c>
      <c r="T80" s="6">
        <v>1.98</v>
      </c>
      <c r="U80" s="6">
        <v>35.35217772</v>
      </c>
      <c r="V80" s="6">
        <v>69.73</v>
      </c>
      <c r="W80" s="6">
        <v>117.66</v>
      </c>
      <c r="X80" s="6">
        <v>131.54</v>
      </c>
      <c r="Y80" s="6">
        <v>105.34</v>
      </c>
      <c r="Z80" s="6"/>
      <c r="AA80" s="7">
        <v>109.53</v>
      </c>
    </row>
    <row r="81" spans="1:27" x14ac:dyDescent="0.25">
      <c r="A81" s="1"/>
      <c r="B81" s="60"/>
      <c r="C81" s="5" t="s">
        <v>28</v>
      </c>
      <c r="D81" s="6">
        <v>39.369999999999997</v>
      </c>
      <c r="E81" s="6">
        <v>37</v>
      </c>
      <c r="F81" s="6"/>
      <c r="G81" s="6"/>
      <c r="H81" s="6"/>
      <c r="I81" s="6"/>
      <c r="J81" s="6"/>
      <c r="K81" s="6"/>
      <c r="L81" s="6"/>
      <c r="M81" s="6">
        <v>20.02</v>
      </c>
      <c r="N81" s="6">
        <v>7.12</v>
      </c>
      <c r="O81" s="6">
        <v>7.12</v>
      </c>
      <c r="P81" s="6">
        <v>7.12</v>
      </c>
      <c r="Q81" s="6">
        <v>7.12</v>
      </c>
      <c r="R81" s="6"/>
      <c r="S81" s="6"/>
      <c r="T81" s="6"/>
      <c r="U81" s="6"/>
      <c r="V81" s="6"/>
      <c r="W81" s="6"/>
      <c r="X81" s="6"/>
      <c r="Y81" s="6"/>
      <c r="Z81" s="6">
        <v>39.299999999999997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>
        <v>34.034999999999997</v>
      </c>
      <c r="G82" s="6">
        <v>32.685000000000002</v>
      </c>
      <c r="H82" s="6">
        <v>32.31</v>
      </c>
      <c r="I82" s="6">
        <v>32.24</v>
      </c>
      <c r="J82" s="6">
        <v>31.04</v>
      </c>
      <c r="K82" s="6">
        <v>31.23</v>
      </c>
      <c r="L82" s="6">
        <v>29.88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>
        <v>102.105</v>
      </c>
      <c r="G83" s="9">
        <v>98.055000000000007</v>
      </c>
      <c r="H83" s="9">
        <v>96.93</v>
      </c>
      <c r="I83" s="9">
        <v>96.72</v>
      </c>
      <c r="J83" s="9">
        <v>93.12</v>
      </c>
      <c r="K83" s="9">
        <v>93.69</v>
      </c>
      <c r="L83" s="9">
        <v>89.64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45067</v>
      </c>
      <c r="C84" s="5" t="s">
        <v>27</v>
      </c>
      <c r="D84" s="6">
        <v>78.3</v>
      </c>
      <c r="E84" s="6"/>
      <c r="F84" s="6"/>
      <c r="G84" s="6"/>
      <c r="H84" s="6"/>
      <c r="I84" s="6"/>
      <c r="J84" s="6"/>
      <c r="K84" s="6"/>
      <c r="L84" s="6">
        <v>30</v>
      </c>
      <c r="M84" s="6">
        <v>2.8990064200000001</v>
      </c>
      <c r="N84" s="6">
        <v>2.8647394199999998</v>
      </c>
      <c r="O84" s="6">
        <v>2.8759033399999998</v>
      </c>
      <c r="P84" s="6">
        <v>2.86189648</v>
      </c>
      <c r="Q84" s="6">
        <v>2.8304415700000001</v>
      </c>
      <c r="R84" s="6">
        <v>2.8368434800000002</v>
      </c>
      <c r="S84" s="6">
        <v>2.8045794399999999</v>
      </c>
      <c r="T84" s="6">
        <v>2.7980597</v>
      </c>
      <c r="U84" s="6">
        <v>2.8554554400000001</v>
      </c>
      <c r="V84" s="6">
        <v>58.186272260000003</v>
      </c>
      <c r="W84" s="6">
        <v>128.24</v>
      </c>
      <c r="X84" s="6">
        <v>136.31</v>
      </c>
      <c r="Y84" s="6">
        <v>128.66730852000001</v>
      </c>
      <c r="Z84" s="6">
        <v>117.10204819</v>
      </c>
      <c r="AA84" s="7">
        <v>114.49783701</v>
      </c>
    </row>
    <row r="85" spans="1:27" x14ac:dyDescent="0.25">
      <c r="A85" s="1"/>
      <c r="B85" s="60"/>
      <c r="C85" s="5" t="s">
        <v>28</v>
      </c>
      <c r="D85" s="6"/>
      <c r="E85" s="6">
        <v>20.02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16.940000000000001</v>
      </c>
      <c r="G86" s="6">
        <v>14.35</v>
      </c>
      <c r="H86" s="6">
        <v>14.744999999999999</v>
      </c>
      <c r="I86" s="6">
        <v>13.41</v>
      </c>
      <c r="J86" s="6">
        <v>15.265000000000001</v>
      </c>
      <c r="K86" s="6">
        <v>13.775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50.82</v>
      </c>
      <c r="G87" s="9">
        <v>43.05</v>
      </c>
      <c r="H87" s="9">
        <v>44.234999999999999</v>
      </c>
      <c r="I87" s="9">
        <v>40.229999999999997</v>
      </c>
      <c r="J87" s="9">
        <v>45.795000000000002</v>
      </c>
      <c r="K87" s="9">
        <v>41.325000000000003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45068</v>
      </c>
      <c r="C88" s="5" t="s">
        <v>27</v>
      </c>
      <c r="D88" s="6">
        <v>119.20947705</v>
      </c>
      <c r="E88" s="6"/>
      <c r="F88" s="6"/>
      <c r="G88" s="6"/>
      <c r="H88" s="6"/>
      <c r="I88" s="6"/>
      <c r="J88" s="6"/>
      <c r="K88" s="6">
        <v>158.98135557000001</v>
      </c>
      <c r="L88" s="6">
        <v>157.86794416000001</v>
      </c>
      <c r="M88" s="6">
        <v>142.03526316</v>
      </c>
      <c r="N88" s="6">
        <v>135.63</v>
      </c>
      <c r="O88" s="6">
        <v>117.59</v>
      </c>
      <c r="P88" s="6"/>
      <c r="Q88" s="6"/>
      <c r="R88" s="6"/>
      <c r="S88" s="6"/>
      <c r="T88" s="6"/>
      <c r="U88" s="6"/>
      <c r="V88" s="6"/>
      <c r="W88" s="6"/>
      <c r="X88" s="6"/>
      <c r="Y88" s="6">
        <v>170.61216300999999</v>
      </c>
      <c r="Z88" s="6">
        <v>147.03913043</v>
      </c>
      <c r="AA88" s="7">
        <v>135.05913043000001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>
        <v>34.700000000000003</v>
      </c>
      <c r="Q89" s="6">
        <v>32.94</v>
      </c>
      <c r="R89" s="6">
        <v>34.049999999999997</v>
      </c>
      <c r="S89" s="6">
        <v>24.672000000000001</v>
      </c>
      <c r="T89" s="6">
        <v>31.331853079999998</v>
      </c>
      <c r="U89" s="6">
        <v>36.983560629999999</v>
      </c>
      <c r="V89" s="6">
        <v>35.549027430000002</v>
      </c>
      <c r="W89" s="6">
        <v>42.31</v>
      </c>
      <c r="X89" s="6">
        <v>46.49</v>
      </c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40.03</v>
      </c>
      <c r="F90" s="6">
        <v>39.155000000000001</v>
      </c>
      <c r="G90" s="6">
        <v>38.9</v>
      </c>
      <c r="H90" s="6">
        <v>40.5</v>
      </c>
      <c r="I90" s="6">
        <v>48.74</v>
      </c>
      <c r="J90" s="6">
        <v>57.53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120.09</v>
      </c>
      <c r="F91" s="9">
        <v>117.465</v>
      </c>
      <c r="G91" s="9">
        <v>116.7</v>
      </c>
      <c r="H91" s="9">
        <v>121.5</v>
      </c>
      <c r="I91" s="9">
        <v>146.22</v>
      </c>
      <c r="J91" s="9">
        <v>172.59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45069</v>
      </c>
      <c r="C92" s="5" t="s">
        <v>27</v>
      </c>
      <c r="D92" s="6">
        <v>118.30869007</v>
      </c>
      <c r="E92" s="6">
        <v>100.6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98.03</v>
      </c>
      <c r="T92" s="6">
        <v>146.38999999999999</v>
      </c>
      <c r="U92" s="6"/>
      <c r="V92" s="6"/>
      <c r="W92" s="6">
        <v>222.74</v>
      </c>
      <c r="X92" s="6">
        <v>236.61</v>
      </c>
      <c r="Y92" s="6"/>
      <c r="Z92" s="6">
        <v>188.72</v>
      </c>
      <c r="AA92" s="7">
        <v>166.58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>
        <v>50.5</v>
      </c>
      <c r="M93" s="6">
        <v>45.75</v>
      </c>
      <c r="N93" s="6">
        <v>41.59</v>
      </c>
      <c r="O93" s="6">
        <v>36.35</v>
      </c>
      <c r="P93" s="6">
        <v>25.46</v>
      </c>
      <c r="Q93" s="6">
        <v>27.9</v>
      </c>
      <c r="R93" s="6">
        <v>24.37</v>
      </c>
      <c r="S93" s="6"/>
      <c r="T93" s="6"/>
      <c r="U93" s="6">
        <v>57.68</v>
      </c>
      <c r="V93" s="6">
        <v>39.880000000000003</v>
      </c>
      <c r="W93" s="6"/>
      <c r="X93" s="6"/>
      <c r="Y93" s="6">
        <v>71.94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37.875</v>
      </c>
      <c r="G94" s="6">
        <v>34</v>
      </c>
      <c r="H94" s="6">
        <v>33.134999999999998</v>
      </c>
      <c r="I94" s="6">
        <v>42.76</v>
      </c>
      <c r="J94" s="6">
        <v>53.604999999999997</v>
      </c>
      <c r="K94" s="6">
        <v>53.64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113.625</v>
      </c>
      <c r="G95" s="9">
        <v>102</v>
      </c>
      <c r="H95" s="9">
        <v>99.405000000000001</v>
      </c>
      <c r="I95" s="9">
        <v>128.28</v>
      </c>
      <c r="J95" s="9">
        <v>160.815</v>
      </c>
      <c r="K95" s="9">
        <v>160.91999999999999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45070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v>268.45999999999998</v>
      </c>
      <c r="Y96" s="6">
        <v>227.93</v>
      </c>
      <c r="Z96" s="6">
        <v>180.51593939</v>
      </c>
      <c r="AA96" s="7">
        <v>146.25740945999999</v>
      </c>
    </row>
    <row r="97" spans="1:27" x14ac:dyDescent="0.25">
      <c r="A97" s="1"/>
      <c r="B97" s="60"/>
      <c r="C97" s="5" t="s">
        <v>28</v>
      </c>
      <c r="D97" s="6">
        <v>24.9</v>
      </c>
      <c r="E97" s="6"/>
      <c r="F97" s="6"/>
      <c r="G97" s="6"/>
      <c r="H97" s="6"/>
      <c r="I97" s="6"/>
      <c r="J97" s="6"/>
      <c r="K97" s="6"/>
      <c r="L97" s="6">
        <v>54.83</v>
      </c>
      <c r="M97" s="6">
        <v>38.249403530000002</v>
      </c>
      <c r="N97" s="6">
        <v>31.989983339999998</v>
      </c>
      <c r="O97" s="6">
        <v>28.54150868</v>
      </c>
      <c r="P97" s="6">
        <v>28.16343238</v>
      </c>
      <c r="Q97" s="6">
        <v>27.912695549999999</v>
      </c>
      <c r="R97" s="6">
        <v>22.564571430000001</v>
      </c>
      <c r="S97" s="6">
        <v>25.36</v>
      </c>
      <c r="T97" s="6">
        <v>32.528818899999997</v>
      </c>
      <c r="U97" s="6">
        <v>30.780796070000001</v>
      </c>
      <c r="V97" s="6">
        <v>35.765111109999999</v>
      </c>
      <c r="W97" s="6">
        <v>47.185111110000001</v>
      </c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38.045000000000002</v>
      </c>
      <c r="F98" s="6">
        <v>37.564999999999998</v>
      </c>
      <c r="G98" s="6">
        <v>38.015000000000001</v>
      </c>
      <c r="H98" s="6">
        <v>38.21</v>
      </c>
      <c r="I98" s="6">
        <v>42.62</v>
      </c>
      <c r="J98" s="6">
        <v>55.99</v>
      </c>
      <c r="K98" s="6">
        <v>64.355000000000004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114.13500000000001</v>
      </c>
      <c r="F99" s="9">
        <v>112.69499999999999</v>
      </c>
      <c r="G99" s="9">
        <v>114.045</v>
      </c>
      <c r="H99" s="9">
        <v>114.63</v>
      </c>
      <c r="I99" s="9">
        <v>127.86</v>
      </c>
      <c r="J99" s="9">
        <v>167.97</v>
      </c>
      <c r="K99" s="9">
        <v>193.065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45071</v>
      </c>
      <c r="C100" s="5" t="s">
        <v>27</v>
      </c>
      <c r="D100" s="6">
        <v>152.54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26.34</v>
      </c>
      <c r="R100" s="6">
        <v>63.629133860000003</v>
      </c>
      <c r="S100" s="6">
        <v>58.934034019999999</v>
      </c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52</v>
      </c>
      <c r="M101" s="6">
        <v>41.68</v>
      </c>
      <c r="N101" s="6">
        <v>35.43</v>
      </c>
      <c r="O101" s="6">
        <v>27.44</v>
      </c>
      <c r="P101" s="6">
        <v>12.25</v>
      </c>
      <c r="Q101" s="6"/>
      <c r="R101" s="6"/>
      <c r="S101" s="6"/>
      <c r="T101" s="6">
        <v>30.98</v>
      </c>
      <c r="U101" s="6">
        <v>27.714824849999999</v>
      </c>
      <c r="V101" s="6">
        <v>28.48344371</v>
      </c>
      <c r="W101" s="6">
        <v>46.381093499999999</v>
      </c>
      <c r="X101" s="6">
        <v>70.53</v>
      </c>
      <c r="Y101" s="6">
        <v>65.11</v>
      </c>
      <c r="Z101" s="6">
        <v>51.84</v>
      </c>
      <c r="AA101" s="7">
        <v>45.47</v>
      </c>
    </row>
    <row r="102" spans="1:27" x14ac:dyDescent="0.25">
      <c r="A102" s="1"/>
      <c r="B102" s="60"/>
      <c r="C102" s="5" t="s">
        <v>29</v>
      </c>
      <c r="D102" s="6"/>
      <c r="E102" s="6">
        <v>46.634999999999998</v>
      </c>
      <c r="F102" s="6">
        <v>44.784999999999997</v>
      </c>
      <c r="G102" s="6">
        <v>43.375</v>
      </c>
      <c r="H102" s="6">
        <v>44.295000000000002</v>
      </c>
      <c r="I102" s="6">
        <v>48.29</v>
      </c>
      <c r="J102" s="6">
        <v>58.954999999999998</v>
      </c>
      <c r="K102" s="6">
        <v>62.335000000000001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139.905</v>
      </c>
      <c r="F103" s="9">
        <v>134.35499999999999</v>
      </c>
      <c r="G103" s="9">
        <v>130.125</v>
      </c>
      <c r="H103" s="9">
        <v>132.88499999999999</v>
      </c>
      <c r="I103" s="9">
        <v>144.87</v>
      </c>
      <c r="J103" s="9">
        <v>176.86500000000001</v>
      </c>
      <c r="K103" s="9">
        <v>187.005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45072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44.06</v>
      </c>
      <c r="E105" s="6"/>
      <c r="F105" s="6"/>
      <c r="G105" s="6"/>
      <c r="H105" s="6"/>
      <c r="I105" s="6"/>
      <c r="J105" s="6"/>
      <c r="K105" s="6"/>
      <c r="L105" s="6">
        <v>49.67</v>
      </c>
      <c r="M105" s="6">
        <v>40.22</v>
      </c>
      <c r="N105" s="6">
        <v>27.31</v>
      </c>
      <c r="O105" s="6">
        <v>15.72</v>
      </c>
      <c r="P105" s="6">
        <v>9.6999999999999993</v>
      </c>
      <c r="Q105" s="6">
        <v>4.75</v>
      </c>
      <c r="R105" s="6">
        <v>7.52</v>
      </c>
      <c r="S105" s="6">
        <v>16.505650939999999</v>
      </c>
      <c r="T105" s="6">
        <v>9.86</v>
      </c>
      <c r="U105" s="6">
        <v>19.32</v>
      </c>
      <c r="V105" s="6">
        <v>31.78605756</v>
      </c>
      <c r="W105" s="6">
        <v>44.628803419999997</v>
      </c>
      <c r="X105" s="6">
        <v>36.884999999999998</v>
      </c>
      <c r="Y105" s="6">
        <v>33.854444440000002</v>
      </c>
      <c r="Z105" s="6">
        <v>33.79670617</v>
      </c>
      <c r="AA105" s="7">
        <v>46.25</v>
      </c>
    </row>
    <row r="106" spans="1:27" x14ac:dyDescent="0.25">
      <c r="A106" s="1"/>
      <c r="B106" s="60"/>
      <c r="C106" s="5" t="s">
        <v>29</v>
      </c>
      <c r="D106" s="6"/>
      <c r="E106" s="6">
        <v>38.200000000000003</v>
      </c>
      <c r="F106" s="6">
        <v>37.26</v>
      </c>
      <c r="G106" s="6">
        <v>36.884999999999998</v>
      </c>
      <c r="H106" s="6">
        <v>38.564999999999998</v>
      </c>
      <c r="I106" s="6">
        <v>42.69</v>
      </c>
      <c r="J106" s="6">
        <v>51.185000000000002</v>
      </c>
      <c r="K106" s="6">
        <v>52.68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>
        <v>114.6</v>
      </c>
      <c r="F107" s="9">
        <v>111.78</v>
      </c>
      <c r="G107" s="9">
        <v>110.655</v>
      </c>
      <c r="H107" s="9">
        <v>115.69499999999999</v>
      </c>
      <c r="I107" s="9">
        <v>128.07</v>
      </c>
      <c r="J107" s="9">
        <v>153.55500000000001</v>
      </c>
      <c r="K107" s="9">
        <v>158.04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45073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82.59</v>
      </c>
      <c r="N108" s="6"/>
      <c r="O108" s="6">
        <v>2.1800000000000002</v>
      </c>
      <c r="P108" s="6"/>
      <c r="Q108" s="6"/>
      <c r="R108" s="6"/>
      <c r="S108" s="6"/>
      <c r="T108" s="6"/>
      <c r="U108" s="6"/>
      <c r="V108" s="6">
        <v>127.28</v>
      </c>
      <c r="W108" s="6"/>
      <c r="X108" s="6"/>
      <c r="Y108" s="6">
        <v>169.65834532</v>
      </c>
      <c r="Z108" s="6">
        <v>129.96399049999999</v>
      </c>
      <c r="AA108" s="7">
        <v>125.27115385</v>
      </c>
    </row>
    <row r="109" spans="1:27" x14ac:dyDescent="0.25">
      <c r="A109" s="1"/>
      <c r="B109" s="60"/>
      <c r="C109" s="5" t="s">
        <v>28</v>
      </c>
      <c r="D109" s="6">
        <v>53.37</v>
      </c>
      <c r="E109" s="6"/>
      <c r="F109" s="6"/>
      <c r="G109" s="6"/>
      <c r="H109" s="6"/>
      <c r="I109" s="6"/>
      <c r="J109" s="6"/>
      <c r="K109" s="6"/>
      <c r="L109" s="6">
        <v>36.31</v>
      </c>
      <c r="M109" s="6"/>
      <c r="N109" s="6">
        <v>8.19</v>
      </c>
      <c r="O109" s="6"/>
      <c r="P109" s="6">
        <v>0.42</v>
      </c>
      <c r="Q109" s="6">
        <v>0.42</v>
      </c>
      <c r="R109" s="6">
        <v>0.42</v>
      </c>
      <c r="S109" s="6">
        <v>0.2</v>
      </c>
      <c r="T109" s="6">
        <v>0.81487394999999996</v>
      </c>
      <c r="U109" s="6">
        <v>16.771270359999999</v>
      </c>
      <c r="V109" s="6"/>
      <c r="W109" s="6">
        <v>52.58</v>
      </c>
      <c r="X109" s="6">
        <v>63.79</v>
      </c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45.9</v>
      </c>
      <c r="F110" s="6">
        <v>42.365000000000002</v>
      </c>
      <c r="G110" s="6">
        <v>43.594999999999999</v>
      </c>
      <c r="H110" s="6">
        <v>41.975000000000001</v>
      </c>
      <c r="I110" s="6">
        <v>40.744999999999997</v>
      </c>
      <c r="J110" s="6">
        <v>41.35</v>
      </c>
      <c r="K110" s="6">
        <v>41.494999999999997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>
        <v>137.69999999999999</v>
      </c>
      <c r="F111" s="9">
        <v>127.095</v>
      </c>
      <c r="G111" s="9">
        <v>130.785</v>
      </c>
      <c r="H111" s="9">
        <v>125.925</v>
      </c>
      <c r="I111" s="9">
        <v>122.235</v>
      </c>
      <c r="J111" s="9">
        <v>124.05</v>
      </c>
      <c r="K111" s="9">
        <v>124.485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45074</v>
      </c>
      <c r="C112" s="5" t="s">
        <v>27</v>
      </c>
      <c r="D112" s="6">
        <v>113.17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>
        <v>75</v>
      </c>
      <c r="W112" s="6">
        <v>103.28032491</v>
      </c>
      <c r="X112" s="6">
        <v>132.53720788999999</v>
      </c>
      <c r="Y112" s="6">
        <v>117.11804761</v>
      </c>
      <c r="Z112" s="6">
        <v>105.34075968000001</v>
      </c>
      <c r="AA112" s="7">
        <v>104.25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>
        <v>12.98</v>
      </c>
      <c r="N113" s="6">
        <v>12.99</v>
      </c>
      <c r="O113" s="6">
        <v>12.99</v>
      </c>
      <c r="P113" s="6">
        <v>12.99</v>
      </c>
      <c r="Q113" s="6">
        <v>15.964426230000001</v>
      </c>
      <c r="R113" s="6">
        <v>21.63</v>
      </c>
      <c r="S113" s="6">
        <v>14.91856477</v>
      </c>
      <c r="T113" s="6">
        <v>12.98532468</v>
      </c>
      <c r="U113" s="6">
        <v>21.63</v>
      </c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>
        <v>42</v>
      </c>
      <c r="F114" s="6">
        <v>40.96</v>
      </c>
      <c r="G114" s="6">
        <v>38.935000000000002</v>
      </c>
      <c r="H114" s="6">
        <v>38.93</v>
      </c>
      <c r="I114" s="6">
        <v>36.545000000000002</v>
      </c>
      <c r="J114" s="6">
        <v>33.58</v>
      </c>
      <c r="K114" s="6">
        <v>28.7</v>
      </c>
      <c r="L114" s="6">
        <v>18.25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>
        <v>126</v>
      </c>
      <c r="F115" s="9">
        <v>122.88</v>
      </c>
      <c r="G115" s="9">
        <v>116.80500000000001</v>
      </c>
      <c r="H115" s="9">
        <v>116.79</v>
      </c>
      <c r="I115" s="9">
        <v>109.63500000000001</v>
      </c>
      <c r="J115" s="9">
        <v>100.74</v>
      </c>
      <c r="K115" s="9">
        <v>86.1</v>
      </c>
      <c r="L115" s="9">
        <v>54.75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45075</v>
      </c>
      <c r="C116" s="5" t="s">
        <v>27</v>
      </c>
      <c r="D116" s="6">
        <v>76.959353750000005</v>
      </c>
      <c r="E116" s="6">
        <v>70.024000000000001</v>
      </c>
      <c r="F116" s="6"/>
      <c r="G116" s="6"/>
      <c r="H116" s="6"/>
      <c r="I116" s="6"/>
      <c r="J116" s="6"/>
      <c r="K116" s="6"/>
      <c r="L116" s="6"/>
      <c r="M116" s="6"/>
      <c r="N116" s="6">
        <v>6.34</v>
      </c>
      <c r="O116" s="6">
        <v>7.37</v>
      </c>
      <c r="P116" s="6">
        <v>7.37</v>
      </c>
      <c r="Q116" s="6">
        <v>7.37</v>
      </c>
      <c r="R116" s="6">
        <v>7.37</v>
      </c>
      <c r="S116" s="6">
        <v>6.4611764699999998</v>
      </c>
      <c r="T116" s="6">
        <v>12.71</v>
      </c>
      <c r="U116" s="6">
        <v>126.35</v>
      </c>
      <c r="V116" s="6"/>
      <c r="W116" s="6">
        <v>180.3</v>
      </c>
      <c r="X116" s="6">
        <v>224.96</v>
      </c>
      <c r="Y116" s="6">
        <v>185.63011599999999</v>
      </c>
      <c r="Z116" s="6">
        <v>125.08</v>
      </c>
      <c r="AA116" s="7">
        <v>113.45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>
        <v>60.68</v>
      </c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>
        <v>25.91</v>
      </c>
      <c r="G118" s="6">
        <v>23.965</v>
      </c>
      <c r="H118" s="6">
        <v>25.85</v>
      </c>
      <c r="I118" s="6">
        <v>29.905000000000001</v>
      </c>
      <c r="J118" s="6">
        <v>31.9</v>
      </c>
      <c r="K118" s="6">
        <v>29.355</v>
      </c>
      <c r="L118" s="6">
        <v>14.96</v>
      </c>
      <c r="M118" s="6">
        <v>0.1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>
        <v>77.73</v>
      </c>
      <c r="G119" s="9">
        <v>71.894999999999996</v>
      </c>
      <c r="H119" s="9">
        <v>77.55</v>
      </c>
      <c r="I119" s="9">
        <v>89.715000000000003</v>
      </c>
      <c r="J119" s="9">
        <v>95.7</v>
      </c>
      <c r="K119" s="9">
        <v>88.064999999999998</v>
      </c>
      <c r="L119" s="9">
        <v>44.88</v>
      </c>
      <c r="M119" s="9">
        <v>0.3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45076</v>
      </c>
      <c r="C120" s="5" t="s">
        <v>27</v>
      </c>
      <c r="D120" s="6"/>
      <c r="E120" s="6"/>
      <c r="F120" s="6"/>
      <c r="G120" s="6"/>
      <c r="H120" s="6"/>
      <c r="I120" s="6">
        <v>108.63</v>
      </c>
      <c r="J120" s="6">
        <v>130.72999999999999</v>
      </c>
      <c r="K120" s="6"/>
      <c r="L120" s="6"/>
      <c r="M120" s="6"/>
      <c r="N120" s="6"/>
      <c r="O120" s="6"/>
      <c r="P120" s="6"/>
      <c r="Q120" s="6"/>
      <c r="R120" s="6"/>
      <c r="S120" s="6"/>
      <c r="T120" s="6">
        <v>124.25</v>
      </c>
      <c r="U120" s="6">
        <v>121</v>
      </c>
      <c r="V120" s="6">
        <v>158.84068683999999</v>
      </c>
      <c r="W120" s="6">
        <v>184.85484775</v>
      </c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22.51</v>
      </c>
      <c r="E121" s="6"/>
      <c r="F121" s="6"/>
      <c r="G121" s="6"/>
      <c r="H121" s="6"/>
      <c r="I121" s="6"/>
      <c r="J121" s="6"/>
      <c r="K121" s="6"/>
      <c r="L121" s="6"/>
      <c r="M121" s="6"/>
      <c r="N121" s="6">
        <v>41.19</v>
      </c>
      <c r="O121" s="6">
        <v>36.270000000000003</v>
      </c>
      <c r="P121" s="6">
        <v>34.92</v>
      </c>
      <c r="Q121" s="6">
        <v>31.32</v>
      </c>
      <c r="R121" s="6">
        <v>32.96</v>
      </c>
      <c r="S121" s="6">
        <v>38.32</v>
      </c>
      <c r="T121" s="6"/>
      <c r="U121" s="6"/>
      <c r="V121" s="6"/>
      <c r="W121" s="6"/>
      <c r="X121" s="6">
        <v>76.430000000000007</v>
      </c>
      <c r="Y121" s="6">
        <v>65</v>
      </c>
      <c r="Z121" s="6">
        <v>55</v>
      </c>
      <c r="AA121" s="7">
        <v>34.743253009999997</v>
      </c>
    </row>
    <row r="122" spans="1:27" x14ac:dyDescent="0.25">
      <c r="A122" s="1"/>
      <c r="B122" s="60"/>
      <c r="C122" s="5" t="s">
        <v>29</v>
      </c>
      <c r="D122" s="6"/>
      <c r="E122" s="6">
        <v>35.524999999999999</v>
      </c>
      <c r="F122" s="6">
        <v>34.450000000000003</v>
      </c>
      <c r="G122" s="6">
        <v>33.634999999999998</v>
      </c>
      <c r="H122" s="6">
        <v>36.299999999999997</v>
      </c>
      <c r="I122" s="6"/>
      <c r="J122" s="6"/>
      <c r="K122" s="6">
        <v>58.83</v>
      </c>
      <c r="L122" s="6">
        <v>54.32</v>
      </c>
      <c r="M122" s="6">
        <v>45.03</v>
      </c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>
        <v>106.575</v>
      </c>
      <c r="F123" s="9">
        <v>103.35</v>
      </c>
      <c r="G123" s="9">
        <v>100.905</v>
      </c>
      <c r="H123" s="9">
        <v>108.9</v>
      </c>
      <c r="I123" s="9"/>
      <c r="J123" s="9"/>
      <c r="K123" s="9">
        <v>176.49</v>
      </c>
      <c r="L123" s="9">
        <v>162.96</v>
      </c>
      <c r="M123" s="9">
        <v>135.09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45077</v>
      </c>
      <c r="C124" s="5" t="s">
        <v>27</v>
      </c>
      <c r="D124" s="6"/>
      <c r="E124" s="6"/>
      <c r="F124" s="6"/>
      <c r="G124" s="6"/>
      <c r="H124" s="6"/>
      <c r="I124" s="6">
        <v>115.81</v>
      </c>
      <c r="J124" s="6">
        <v>143.96</v>
      </c>
      <c r="K124" s="6">
        <v>155.58787572</v>
      </c>
      <c r="L124" s="6">
        <v>134.41</v>
      </c>
      <c r="M124" s="6">
        <v>114.62346141</v>
      </c>
      <c r="N124" s="6">
        <v>100.38</v>
      </c>
      <c r="O124" s="6">
        <v>73.58</v>
      </c>
      <c r="P124" s="6">
        <v>77.81</v>
      </c>
      <c r="Q124" s="6">
        <v>69.281071650000001</v>
      </c>
      <c r="R124" s="6">
        <v>75</v>
      </c>
      <c r="S124" s="6">
        <v>84.934797219999993</v>
      </c>
      <c r="T124" s="6">
        <v>117.32</v>
      </c>
      <c r="U124" s="6">
        <v>121.73711203000001</v>
      </c>
      <c r="V124" s="6">
        <v>141.01767025000001</v>
      </c>
      <c r="W124" s="6">
        <v>192.62</v>
      </c>
      <c r="X124" s="6">
        <v>262.64</v>
      </c>
      <c r="Y124" s="6">
        <v>186.86</v>
      </c>
      <c r="Z124" s="6">
        <v>145.53</v>
      </c>
      <c r="AA124" s="7">
        <v>154.34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>
        <v>42.96</v>
      </c>
      <c r="E126" s="6">
        <v>40.29</v>
      </c>
      <c r="F126" s="6">
        <v>37.1</v>
      </c>
      <c r="G126" s="6">
        <v>38.74</v>
      </c>
      <c r="H126" s="6">
        <v>41.79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128.88</v>
      </c>
      <c r="E127" s="12">
        <v>120.87</v>
      </c>
      <c r="F127" s="12">
        <v>111.3</v>
      </c>
      <c r="G127" s="12">
        <v>116.22</v>
      </c>
      <c r="H127" s="12">
        <v>125.37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45047</v>
      </c>
      <c r="B2" s="18" t="s">
        <v>34</v>
      </c>
      <c r="C2" s="18">
        <v>1</v>
      </c>
      <c r="D2" s="19">
        <v>61.515000000000001</v>
      </c>
    </row>
    <row r="3" spans="1:4" ht="15.75" x14ac:dyDescent="0.25">
      <c r="A3" s="17">
        <v>45048</v>
      </c>
      <c r="B3" s="18" t="s">
        <v>34</v>
      </c>
      <c r="C3" s="18">
        <v>1</v>
      </c>
      <c r="D3" s="19">
        <v>61.515000000000001</v>
      </c>
    </row>
    <row r="4" spans="1:4" ht="15.75" x14ac:dyDescent="0.25">
      <c r="A4" s="17">
        <v>45049</v>
      </c>
      <c r="B4" s="18" t="s">
        <v>34</v>
      </c>
      <c r="C4" s="18">
        <v>1</v>
      </c>
      <c r="D4" s="19">
        <v>61.524999999999999</v>
      </c>
    </row>
    <row r="5" spans="1:4" ht="15.75" x14ac:dyDescent="0.25">
      <c r="A5" s="17">
        <v>45050</v>
      </c>
      <c r="B5" s="18" t="s">
        <v>34</v>
      </c>
      <c r="C5" s="18">
        <v>1</v>
      </c>
      <c r="D5" s="19">
        <v>61.532299999999999</v>
      </c>
    </row>
    <row r="6" spans="1:4" ht="15.75" x14ac:dyDescent="0.25">
      <c r="A6" s="17">
        <v>45051</v>
      </c>
      <c r="B6" s="18" t="s">
        <v>34</v>
      </c>
      <c r="C6" s="18">
        <v>1</v>
      </c>
      <c r="D6" s="19">
        <v>61.536999999999999</v>
      </c>
    </row>
    <row r="7" spans="1:4" ht="15.75" x14ac:dyDescent="0.25">
      <c r="A7" s="17">
        <v>45052</v>
      </c>
      <c r="B7" s="18" t="s">
        <v>34</v>
      </c>
      <c r="C7" s="18">
        <v>1</v>
      </c>
      <c r="D7" s="19">
        <v>61.525500000000001</v>
      </c>
    </row>
    <row r="8" spans="1:4" ht="15.75" x14ac:dyDescent="0.25">
      <c r="A8" s="17">
        <v>45053</v>
      </c>
      <c r="B8" s="18" t="s">
        <v>34</v>
      </c>
      <c r="C8" s="18">
        <v>1</v>
      </c>
      <c r="D8" s="19">
        <v>61.525500000000001</v>
      </c>
    </row>
    <row r="9" spans="1:4" ht="15.75" x14ac:dyDescent="0.25">
      <c r="A9" s="17">
        <v>45054</v>
      </c>
      <c r="B9" s="18" t="s">
        <v>34</v>
      </c>
      <c r="C9" s="18">
        <v>1</v>
      </c>
      <c r="D9" s="19">
        <v>61.525500000000001</v>
      </c>
    </row>
    <row r="10" spans="1:4" ht="15.75" x14ac:dyDescent="0.25">
      <c r="A10" s="17">
        <v>45055</v>
      </c>
      <c r="B10" s="18" t="s">
        <v>34</v>
      </c>
      <c r="C10" s="18">
        <v>1</v>
      </c>
      <c r="D10" s="19">
        <v>61.511800000000001</v>
      </c>
    </row>
    <row r="11" spans="1:4" ht="15.75" x14ac:dyDescent="0.25">
      <c r="A11" s="17">
        <v>45056</v>
      </c>
      <c r="B11" s="18" t="s">
        <v>34</v>
      </c>
      <c r="C11" s="18">
        <v>1</v>
      </c>
      <c r="D11" s="19">
        <v>61.518999999999998</v>
      </c>
    </row>
    <row r="12" spans="1:4" ht="15.75" x14ac:dyDescent="0.25">
      <c r="A12" s="17">
        <v>45057</v>
      </c>
      <c r="B12" s="18" t="s">
        <v>34</v>
      </c>
      <c r="C12" s="18">
        <v>1</v>
      </c>
      <c r="D12" s="19">
        <v>61.506500000000003</v>
      </c>
    </row>
    <row r="13" spans="1:4" ht="15.75" x14ac:dyDescent="0.25">
      <c r="A13" s="17">
        <v>45058</v>
      </c>
      <c r="B13" s="18" t="s">
        <v>34</v>
      </c>
      <c r="C13" s="18">
        <v>1</v>
      </c>
      <c r="D13" s="19">
        <v>61.495100000000001</v>
      </c>
    </row>
    <row r="14" spans="1:4" ht="15.75" x14ac:dyDescent="0.25">
      <c r="A14" s="17">
        <v>45059</v>
      </c>
      <c r="B14" s="18" t="s">
        <v>34</v>
      </c>
      <c r="C14" s="18">
        <v>1</v>
      </c>
      <c r="D14" s="19">
        <v>61.492899999999999</v>
      </c>
    </row>
    <row r="15" spans="1:4" ht="15.75" x14ac:dyDescent="0.25">
      <c r="A15" s="17">
        <v>45060</v>
      </c>
      <c r="B15" s="18" t="s">
        <v>34</v>
      </c>
      <c r="C15" s="18">
        <v>1</v>
      </c>
      <c r="D15" s="19">
        <v>61.492899999999999</v>
      </c>
    </row>
    <row r="16" spans="1:4" ht="15.75" x14ac:dyDescent="0.25">
      <c r="A16" s="17">
        <v>45061</v>
      </c>
      <c r="B16" s="18" t="s">
        <v>34</v>
      </c>
      <c r="C16" s="18">
        <v>1</v>
      </c>
      <c r="D16" s="19">
        <v>61.492899999999999</v>
      </c>
    </row>
    <row r="17" spans="1:4" ht="15.75" x14ac:dyDescent="0.25">
      <c r="A17" s="17">
        <v>45062</v>
      </c>
      <c r="B17" s="18" t="s">
        <v>34</v>
      </c>
      <c r="C17" s="18">
        <v>1</v>
      </c>
      <c r="D17" s="19">
        <v>61.490900000000003</v>
      </c>
    </row>
    <row r="18" spans="1:4" ht="15.75" x14ac:dyDescent="0.25">
      <c r="A18" s="17">
        <v>45063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45064</v>
      </c>
      <c r="B19" s="18" t="s">
        <v>34</v>
      </c>
      <c r="C19" s="18">
        <v>1</v>
      </c>
      <c r="D19" s="19">
        <v>61.488900000000001</v>
      </c>
    </row>
    <row r="20" spans="1:4" ht="15.75" x14ac:dyDescent="0.25">
      <c r="A20" s="17">
        <v>45065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45066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45067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45068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45069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45070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45071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45072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45073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45074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45075</v>
      </c>
      <c r="B30" s="18" t="s">
        <v>34</v>
      </c>
      <c r="C30" s="18">
        <v>1</v>
      </c>
      <c r="D30" s="19">
        <v>61.494999999999997</v>
      </c>
    </row>
    <row r="31" spans="1:4" ht="15.75" x14ac:dyDescent="0.25">
      <c r="A31" s="17">
        <v>45076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45077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45047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v>6635.6230500000001</v>
      </c>
      <c r="U4" s="6">
        <v>7540.5161513119501</v>
      </c>
      <c r="V4" s="6"/>
      <c r="W4" s="6"/>
      <c r="X4" s="6"/>
      <c r="Y4" s="6">
        <v>10026.853573331249</v>
      </c>
      <c r="Z4" s="6">
        <v>9584.3225341755006</v>
      </c>
      <c r="AA4" s="7">
        <v>8878.2871426771508</v>
      </c>
    </row>
    <row r="5" spans="1:27" x14ac:dyDescent="0.25">
      <c r="A5" s="4"/>
      <c r="B5" s="60"/>
      <c r="C5" s="5" t="s">
        <v>28</v>
      </c>
      <c r="D5" s="6">
        <v>2531.0331629613001</v>
      </c>
      <c r="E5" s="6"/>
      <c r="F5" s="6"/>
      <c r="G5" s="6"/>
      <c r="H5" s="6"/>
      <c r="I5" s="6"/>
      <c r="J5" s="6"/>
      <c r="K5" s="6">
        <v>2616.2329500000001</v>
      </c>
      <c r="L5" s="6">
        <v>2154.8704499999999</v>
      </c>
      <c r="M5" s="6">
        <v>935.82341048025</v>
      </c>
      <c r="N5" s="6">
        <v>1096.4926648876501</v>
      </c>
      <c r="O5" s="6">
        <v>949.59415961055004</v>
      </c>
      <c r="P5" s="6">
        <v>1009.00247386005</v>
      </c>
      <c r="Q5" s="6">
        <v>801.39647844855006</v>
      </c>
      <c r="R5" s="6">
        <v>915.95835</v>
      </c>
      <c r="S5" s="6">
        <v>1216.7666999999999</v>
      </c>
      <c r="T5" s="6"/>
      <c r="U5" s="6"/>
      <c r="V5" s="6">
        <v>3422.0794500000002</v>
      </c>
      <c r="W5" s="6">
        <v>3753.6453000000001</v>
      </c>
      <c r="X5" s="6">
        <v>2657.3592190914001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3072.67425</v>
      </c>
      <c r="F6" s="6">
        <v>2937.0336750000001</v>
      </c>
      <c r="G6" s="6">
        <v>2769.4052999999999</v>
      </c>
      <c r="H6" s="6">
        <v>2686.3600499999998</v>
      </c>
      <c r="I6" s="6">
        <v>2706.66</v>
      </c>
      <c r="J6" s="6">
        <v>2676.5176499999998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9218.0227500000001</v>
      </c>
      <c r="F7" s="9">
        <v>8811.1010249999999</v>
      </c>
      <c r="G7" s="9">
        <v>8308.2158999999992</v>
      </c>
      <c r="H7" s="9">
        <v>8059.0801499999998</v>
      </c>
      <c r="I7" s="9">
        <v>8119.98</v>
      </c>
      <c r="J7" s="9">
        <v>8029.5529500000002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45048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v>10010.726712349649</v>
      </c>
      <c r="O8" s="6">
        <v>8710.5239999999994</v>
      </c>
      <c r="P8" s="6">
        <v>7870.8442500000001</v>
      </c>
      <c r="Q8" s="6"/>
      <c r="R8" s="6"/>
      <c r="S8" s="6">
        <v>7563.8843999999999</v>
      </c>
      <c r="T8" s="6"/>
      <c r="U8" s="6">
        <v>8713.5997499999994</v>
      </c>
      <c r="V8" s="6">
        <v>9444.3519466224006</v>
      </c>
      <c r="W8" s="6">
        <v>11001.35232859725</v>
      </c>
      <c r="X8" s="6">
        <v>11967.0782876136</v>
      </c>
      <c r="Y8" s="6">
        <v>11001.2200842654</v>
      </c>
      <c r="Z8" s="6">
        <v>10625.89106256885</v>
      </c>
      <c r="AA8" s="7">
        <v>9452.9443808920496</v>
      </c>
    </row>
    <row r="9" spans="1:27" x14ac:dyDescent="0.25">
      <c r="A9" s="4"/>
      <c r="B9" s="60"/>
      <c r="C9" s="5" t="s">
        <v>28</v>
      </c>
      <c r="D9" s="6">
        <v>2126.6843600452498</v>
      </c>
      <c r="E9" s="6">
        <v>2632.8420000000001</v>
      </c>
      <c r="F9" s="6"/>
      <c r="G9" s="6"/>
      <c r="H9" s="6"/>
      <c r="I9" s="6"/>
      <c r="J9" s="6"/>
      <c r="K9" s="6"/>
      <c r="L9" s="6">
        <v>4217.4683999999997</v>
      </c>
      <c r="M9" s="6">
        <v>2902.46923002825</v>
      </c>
      <c r="N9" s="6"/>
      <c r="O9" s="6"/>
      <c r="P9" s="6"/>
      <c r="Q9" s="6">
        <v>2853.0657000000001</v>
      </c>
      <c r="R9" s="6">
        <v>2654.9874</v>
      </c>
      <c r="S9" s="6"/>
      <c r="T9" s="6">
        <v>2682.0540000000001</v>
      </c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2562.0997499999999</v>
      </c>
      <c r="G10" s="6">
        <v>2488.2817500000001</v>
      </c>
      <c r="H10" s="6">
        <v>2498.1241500000001</v>
      </c>
      <c r="I10" s="6">
        <v>2780.1704249999998</v>
      </c>
      <c r="J10" s="6">
        <v>3415.9279499999998</v>
      </c>
      <c r="K10" s="6">
        <v>3976.0220250000002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7686.29925</v>
      </c>
      <c r="G11" s="9">
        <v>7464.8452500000003</v>
      </c>
      <c r="H11" s="9">
        <v>7494.3724499999998</v>
      </c>
      <c r="I11" s="9">
        <v>8340.5112750000008</v>
      </c>
      <c r="J11" s="9">
        <v>10247.78385</v>
      </c>
      <c r="K11" s="9">
        <v>11928.066075000001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45049</v>
      </c>
      <c r="C12" s="5" t="s">
        <v>27</v>
      </c>
      <c r="D12" s="6">
        <v>8837.4380563704999</v>
      </c>
      <c r="E12" s="6">
        <v>9471.7737500000003</v>
      </c>
      <c r="F12" s="6"/>
      <c r="G12" s="6"/>
      <c r="H12" s="6"/>
      <c r="I12" s="6"/>
      <c r="J12" s="6">
        <v>11336.5965</v>
      </c>
      <c r="K12" s="6">
        <v>11457.396374476501</v>
      </c>
      <c r="L12" s="6">
        <v>10497.526681144</v>
      </c>
      <c r="M12" s="6">
        <v>9501.1150452642505</v>
      </c>
      <c r="N12" s="6">
        <v>7348.883267745</v>
      </c>
      <c r="O12" s="6">
        <v>6986.1997396639999</v>
      </c>
      <c r="P12" s="6">
        <v>6520.1131030389997</v>
      </c>
      <c r="Q12" s="6">
        <v>6223.4877886390004</v>
      </c>
      <c r="R12" s="6">
        <v>5672.8391838380003</v>
      </c>
      <c r="S12" s="6">
        <v>5554.7892166107504</v>
      </c>
      <c r="T12" s="6">
        <v>6537.4252222612504</v>
      </c>
      <c r="U12" s="6">
        <v>7708.87387426225</v>
      </c>
      <c r="V12" s="6">
        <v>11094.803250000001</v>
      </c>
      <c r="W12" s="6">
        <v>12722.75475</v>
      </c>
      <c r="X12" s="6">
        <v>15245.27975</v>
      </c>
      <c r="Y12" s="6">
        <v>12129.653749999999</v>
      </c>
      <c r="Z12" s="6">
        <v>10595.388100044</v>
      </c>
      <c r="AA12" s="7">
        <v>9183.0801783054994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>
        <v>3106.0896250000001</v>
      </c>
      <c r="G14" s="6">
        <v>3008.5725000000002</v>
      </c>
      <c r="H14" s="6">
        <v>3080.5567500000002</v>
      </c>
      <c r="I14" s="6">
        <v>3363.2641250000001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>
        <v>9318.2688749999998</v>
      </c>
      <c r="G15" s="9">
        <v>9025.7175000000007</v>
      </c>
      <c r="H15" s="9">
        <v>9241.6702499999992</v>
      </c>
      <c r="I15" s="9">
        <v>10089.792375000001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45050</v>
      </c>
      <c r="C16" s="5" t="s">
        <v>27</v>
      </c>
      <c r="D16" s="6">
        <v>7865.0585860000001</v>
      </c>
      <c r="E16" s="6">
        <v>7457.0994369999999</v>
      </c>
      <c r="F16" s="6"/>
      <c r="G16" s="6"/>
      <c r="H16" s="6"/>
      <c r="I16" s="6"/>
      <c r="J16" s="6"/>
      <c r="K16" s="6">
        <v>11982.184778999999</v>
      </c>
      <c r="L16" s="6">
        <v>11066.584155</v>
      </c>
      <c r="M16" s="6">
        <v>9001.6399534721186</v>
      </c>
      <c r="N16" s="6"/>
      <c r="O16" s="6"/>
      <c r="P16" s="6"/>
      <c r="Q16" s="6"/>
      <c r="R16" s="6"/>
      <c r="S16" s="6"/>
      <c r="T16" s="6"/>
      <c r="U16" s="6">
        <v>10530.637822000001</v>
      </c>
      <c r="V16" s="6">
        <v>10796.232587891976</v>
      </c>
      <c r="W16" s="6">
        <v>12086.565719427201</v>
      </c>
      <c r="X16" s="6">
        <v>13218.368686</v>
      </c>
      <c r="Y16" s="6"/>
      <c r="Z16" s="6">
        <v>10837.683999000001</v>
      </c>
      <c r="AA16" s="7"/>
    </row>
    <row r="17" spans="1:27" x14ac:dyDescent="0.25">
      <c r="A17" s="1"/>
      <c r="B17" s="60"/>
      <c r="C17" s="5" t="s">
        <v>28</v>
      </c>
      <c r="D17" s="6"/>
      <c r="E17" s="6"/>
      <c r="F17" s="6">
        <v>2841.5616140000002</v>
      </c>
      <c r="G17" s="6"/>
      <c r="H17" s="6"/>
      <c r="I17" s="6">
        <v>3194.141693</v>
      </c>
      <c r="J17" s="6">
        <v>3708.5517209999998</v>
      </c>
      <c r="K17" s="6"/>
      <c r="L17" s="6"/>
      <c r="M17" s="6"/>
      <c r="N17" s="6">
        <v>2768.9535000000001</v>
      </c>
      <c r="O17" s="6">
        <v>1931.4484435906149</v>
      </c>
      <c r="P17" s="6">
        <v>1709.261774720022</v>
      </c>
      <c r="Q17" s="6">
        <v>1685.5031630199919</v>
      </c>
      <c r="R17" s="6">
        <v>1573.1389315383119</v>
      </c>
      <c r="S17" s="6">
        <v>1526.0010400000001</v>
      </c>
      <c r="T17" s="6">
        <v>2968.3181519999998</v>
      </c>
      <c r="U17" s="6"/>
      <c r="V17" s="6"/>
      <c r="W17" s="6"/>
      <c r="X17" s="6"/>
      <c r="Y17" s="6">
        <v>3872.8429620000002</v>
      </c>
      <c r="Z17" s="6"/>
      <c r="AA17" s="7">
        <v>3105.5351810000002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2865.5592109999998</v>
      </c>
      <c r="H18" s="6">
        <v>2873.8660715000001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/>
      <c r="G19" s="9">
        <v>8596.6776329999993</v>
      </c>
      <c r="H19" s="9">
        <v>8621.5982144999998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45051</v>
      </c>
      <c r="C20" s="5" t="s">
        <v>27</v>
      </c>
      <c r="D20" s="6">
        <v>7628.94040343904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>
        <v>2516.8633</v>
      </c>
      <c r="F21" s="6"/>
      <c r="G21" s="6"/>
      <c r="H21" s="6"/>
      <c r="I21" s="6"/>
      <c r="J21" s="6"/>
      <c r="K21" s="6"/>
      <c r="L21" s="6">
        <v>3414.07276</v>
      </c>
      <c r="M21" s="6">
        <v>2165.39912008791</v>
      </c>
      <c r="N21" s="6">
        <v>2010.94125008791</v>
      </c>
      <c r="O21" s="6">
        <v>1830.7257500000001</v>
      </c>
      <c r="P21" s="6">
        <v>2460.86463</v>
      </c>
      <c r="Q21" s="6">
        <v>2368.5591300000001</v>
      </c>
      <c r="R21" s="6">
        <v>2427.63465</v>
      </c>
      <c r="S21" s="6">
        <v>2494.7099800000001</v>
      </c>
      <c r="T21" s="6">
        <v>2804.85646</v>
      </c>
      <c r="U21" s="6">
        <v>3069.4655600000001</v>
      </c>
      <c r="V21" s="6">
        <v>3470.6867999999999</v>
      </c>
      <c r="W21" s="6">
        <v>2992.8448413237502</v>
      </c>
      <c r="X21" s="6">
        <v>2884.1906619217998</v>
      </c>
      <c r="Y21" s="6">
        <v>3886.6769199999999</v>
      </c>
      <c r="Z21" s="6">
        <v>2835.4066697999001</v>
      </c>
      <c r="AA21" s="7">
        <v>2121.0426215797702</v>
      </c>
    </row>
    <row r="22" spans="1:27" x14ac:dyDescent="0.25">
      <c r="A22" s="1"/>
      <c r="B22" s="60"/>
      <c r="C22" s="5" t="s">
        <v>29</v>
      </c>
      <c r="D22" s="6"/>
      <c r="E22" s="6"/>
      <c r="F22" s="6">
        <v>2415.0195650000001</v>
      </c>
      <c r="G22" s="6">
        <v>2446.4034350000002</v>
      </c>
      <c r="H22" s="6">
        <v>2415.0195650000001</v>
      </c>
      <c r="I22" s="6">
        <v>2692.8591200000001</v>
      </c>
      <c r="J22" s="6">
        <v>3114.3875699999999</v>
      </c>
      <c r="K22" s="6">
        <v>3499.9168749999999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>
        <v>7245.0586949999997</v>
      </c>
      <c r="G23" s="9">
        <v>7339.2103049999996</v>
      </c>
      <c r="H23" s="9">
        <v>7245.0586949999997</v>
      </c>
      <c r="I23" s="9">
        <v>8078.5773600000002</v>
      </c>
      <c r="J23" s="9">
        <v>9343.1627100000005</v>
      </c>
      <c r="K23" s="9">
        <v>10499.750625000001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45052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2011.682950169595</v>
      </c>
      <c r="E25" s="6">
        <v>3064.5851550000002</v>
      </c>
      <c r="F25" s="6"/>
      <c r="G25" s="6"/>
      <c r="H25" s="6"/>
      <c r="I25" s="6"/>
      <c r="J25" s="6"/>
      <c r="K25" s="6"/>
      <c r="L25" s="6">
        <v>2926.7680350000001</v>
      </c>
      <c r="M25" s="6">
        <v>2049.502298483535</v>
      </c>
      <c r="N25" s="6">
        <v>1813.5959530329301</v>
      </c>
      <c r="O25" s="6">
        <v>1635.4356834835351</v>
      </c>
      <c r="P25" s="6">
        <v>2188.462035</v>
      </c>
      <c r="Q25" s="6">
        <v>1715.3309400000001</v>
      </c>
      <c r="R25" s="6">
        <v>1538.1375</v>
      </c>
      <c r="S25" s="6">
        <v>1942.9752900000001</v>
      </c>
      <c r="T25" s="6">
        <v>2296.13166</v>
      </c>
      <c r="U25" s="6">
        <v>2777.8763250000002</v>
      </c>
      <c r="V25" s="6">
        <v>3160.5649349999999</v>
      </c>
      <c r="W25" s="6">
        <v>2396.7359426819999</v>
      </c>
      <c r="X25" s="6">
        <v>2071.2559575</v>
      </c>
      <c r="Y25" s="6">
        <v>2012.4072105132</v>
      </c>
      <c r="Z25" s="6">
        <v>2546.2026097100102</v>
      </c>
      <c r="AA25" s="7">
        <v>1931.2625852004751</v>
      </c>
    </row>
    <row r="26" spans="1:27" x14ac:dyDescent="0.25">
      <c r="A26" s="1"/>
      <c r="B26" s="60"/>
      <c r="C26" s="5" t="s">
        <v>29</v>
      </c>
      <c r="D26" s="6"/>
      <c r="E26" s="6"/>
      <c r="F26" s="6">
        <v>2944.3028024999999</v>
      </c>
      <c r="G26" s="6">
        <v>2820.9441750000001</v>
      </c>
      <c r="H26" s="6">
        <v>2766.4941075000002</v>
      </c>
      <c r="I26" s="6">
        <v>2820.9441750000001</v>
      </c>
      <c r="J26" s="6">
        <v>2990.1392999999998</v>
      </c>
      <c r="K26" s="6">
        <v>3046.1275049999999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8832.9084074999992</v>
      </c>
      <c r="G27" s="9">
        <v>8462.8325249999998</v>
      </c>
      <c r="H27" s="9">
        <v>8299.4823225</v>
      </c>
      <c r="I27" s="9">
        <v>8462.8325249999998</v>
      </c>
      <c r="J27" s="9">
        <v>8970.4179000000004</v>
      </c>
      <c r="K27" s="9">
        <v>9138.3825149999993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45053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2242.7988740460751</v>
      </c>
      <c r="E29" s="6"/>
      <c r="F29" s="6"/>
      <c r="G29" s="6"/>
      <c r="H29" s="6"/>
      <c r="I29" s="6"/>
      <c r="J29" s="6"/>
      <c r="K29" s="6"/>
      <c r="L29" s="6">
        <v>2341.6605300000001</v>
      </c>
      <c r="M29" s="6">
        <v>1630.9734333891149</v>
      </c>
      <c r="N29" s="6">
        <v>862.77497942901005</v>
      </c>
      <c r="O29" s="6">
        <v>345.72663183366001</v>
      </c>
      <c r="P29" s="6">
        <v>308.577686901645</v>
      </c>
      <c r="Q29" s="6">
        <v>438.06155999999999</v>
      </c>
      <c r="R29" s="6">
        <v>438.06155999999999</v>
      </c>
      <c r="S29" s="6">
        <v>548.80745999999999</v>
      </c>
      <c r="T29" s="6">
        <v>1767.0123599999999</v>
      </c>
      <c r="U29" s="6">
        <v>2349.0435900000002</v>
      </c>
      <c r="V29" s="6">
        <v>2948.9172149999999</v>
      </c>
      <c r="W29" s="6">
        <v>1979.85453974853</v>
      </c>
      <c r="X29" s="6">
        <v>2405.8652452637102</v>
      </c>
      <c r="Y29" s="6">
        <v>3314.9939399999998</v>
      </c>
      <c r="Z29" s="6">
        <v>3188.2514099999999</v>
      </c>
      <c r="AA29" s="7">
        <v>1902.33984818148</v>
      </c>
    </row>
    <row r="30" spans="1:27" x14ac:dyDescent="0.25">
      <c r="A30" s="1"/>
      <c r="B30" s="60"/>
      <c r="C30" s="5" t="s">
        <v>29</v>
      </c>
      <c r="D30" s="6"/>
      <c r="E30" s="6">
        <v>2692.0482525000002</v>
      </c>
      <c r="F30" s="6">
        <v>2555.1540150000001</v>
      </c>
      <c r="G30" s="6">
        <v>2570.8430174999999</v>
      </c>
      <c r="H30" s="6">
        <v>2554.2311325000001</v>
      </c>
      <c r="I30" s="6">
        <v>2587.4549025000001</v>
      </c>
      <c r="J30" s="6">
        <v>2557.6150349999998</v>
      </c>
      <c r="K30" s="6">
        <v>2522.8531275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8076.1447575000002</v>
      </c>
      <c r="F31" s="9">
        <v>7665.4620450000002</v>
      </c>
      <c r="G31" s="9">
        <v>7712.5290525</v>
      </c>
      <c r="H31" s="9">
        <v>7662.6933975000002</v>
      </c>
      <c r="I31" s="9">
        <v>7762.3647074999999</v>
      </c>
      <c r="J31" s="9">
        <v>7672.8451050000003</v>
      </c>
      <c r="K31" s="9">
        <v>7568.5593824999996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45054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2721.2728649999999</v>
      </c>
      <c r="E33" s="6"/>
      <c r="F33" s="6"/>
      <c r="G33" s="6"/>
      <c r="H33" s="6"/>
      <c r="I33" s="6"/>
      <c r="J33" s="6"/>
      <c r="K33" s="6"/>
      <c r="L33" s="6"/>
      <c r="M33" s="6">
        <v>3076.8902549999998</v>
      </c>
      <c r="N33" s="6">
        <v>2824.02045</v>
      </c>
      <c r="O33" s="6">
        <v>2517.0082050000001</v>
      </c>
      <c r="P33" s="6">
        <v>2495.4742799999999</v>
      </c>
      <c r="Q33" s="6">
        <v>2328.1249200000002</v>
      </c>
      <c r="R33" s="6">
        <v>2286.2875800000002</v>
      </c>
      <c r="S33" s="6">
        <v>2399.4944999999998</v>
      </c>
      <c r="T33" s="6">
        <v>1845.5888358816151</v>
      </c>
      <c r="U33" s="6">
        <v>2131.1975284161149</v>
      </c>
      <c r="V33" s="6">
        <v>3376.51944</v>
      </c>
      <c r="W33" s="6">
        <v>3047.7160140421051</v>
      </c>
      <c r="X33" s="6">
        <v>4185.2222175550651</v>
      </c>
      <c r="Y33" s="6">
        <v>3753.0554999999999</v>
      </c>
      <c r="Z33" s="6">
        <v>2403.9914830849352</v>
      </c>
      <c r="AA33" s="7">
        <v>2245.3435736481151</v>
      </c>
    </row>
    <row r="34" spans="1:27" x14ac:dyDescent="0.25">
      <c r="A34" s="1"/>
      <c r="B34" s="60"/>
      <c r="C34" s="5" t="s">
        <v>29</v>
      </c>
      <c r="D34" s="6"/>
      <c r="E34" s="6">
        <v>2607.1430624999998</v>
      </c>
      <c r="F34" s="6">
        <v>2594.5303349999999</v>
      </c>
      <c r="G34" s="6">
        <v>2561.6141925000002</v>
      </c>
      <c r="H34" s="6">
        <v>2587.1472749999998</v>
      </c>
      <c r="I34" s="6">
        <v>2796.6416024999999</v>
      </c>
      <c r="J34" s="6">
        <v>3170.4090150000002</v>
      </c>
      <c r="K34" s="6">
        <v>3610.0087125</v>
      </c>
      <c r="L34" s="6">
        <v>3413.7423675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7821.4291874999999</v>
      </c>
      <c r="F35" s="9">
        <v>7783.5910050000002</v>
      </c>
      <c r="G35" s="9">
        <v>7684.8425774999996</v>
      </c>
      <c r="H35" s="9">
        <v>7761.4418249999999</v>
      </c>
      <c r="I35" s="9">
        <v>8389.9248074999996</v>
      </c>
      <c r="J35" s="9">
        <v>9511.2270449999996</v>
      </c>
      <c r="K35" s="9">
        <v>10830.026137499999</v>
      </c>
      <c r="L35" s="9">
        <v>10241.227102499999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45055</v>
      </c>
      <c r="C36" s="5" t="s">
        <v>27</v>
      </c>
      <c r="D36" s="6">
        <v>7670.5214599999999</v>
      </c>
      <c r="E36" s="6"/>
      <c r="F36" s="6"/>
      <c r="G36" s="6"/>
      <c r="H36" s="6"/>
      <c r="I36" s="6"/>
      <c r="J36" s="6"/>
      <c r="K36" s="6"/>
      <c r="L36" s="6"/>
      <c r="M36" s="6">
        <v>9672.7305500000002</v>
      </c>
      <c r="N36" s="6"/>
      <c r="O36" s="6">
        <v>7668.6761059999999</v>
      </c>
      <c r="P36" s="6"/>
      <c r="Q36" s="6"/>
      <c r="R36" s="6"/>
      <c r="S36" s="6"/>
      <c r="T36" s="6">
        <v>7791.0845879999997</v>
      </c>
      <c r="U36" s="6">
        <v>8352.1228257509283</v>
      </c>
      <c r="V36" s="6">
        <v>9639.9269867653893</v>
      </c>
      <c r="W36" s="6">
        <v>11495.303242125821</v>
      </c>
      <c r="X36" s="6">
        <v>14231.625019331945</v>
      </c>
      <c r="Y36" s="6">
        <v>9295.3556570000001</v>
      </c>
      <c r="Z36" s="6">
        <v>8367.4501540000001</v>
      </c>
      <c r="AA36" s="7">
        <v>7483.3796278800164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v>2752.0379320000002</v>
      </c>
      <c r="O37" s="6"/>
      <c r="P37" s="6">
        <v>2515.8326200000001</v>
      </c>
      <c r="Q37" s="6">
        <v>2509.0663220000001</v>
      </c>
      <c r="R37" s="6">
        <v>2501.684906</v>
      </c>
      <c r="S37" s="6">
        <v>2445.0940500000002</v>
      </c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2691.7563679999998</v>
      </c>
      <c r="F38" s="6">
        <v>2601.9491400000002</v>
      </c>
      <c r="G38" s="6">
        <v>2588.724103</v>
      </c>
      <c r="H38" s="6">
        <v>2621.9404749999999</v>
      </c>
      <c r="I38" s="6">
        <v>2843.382955</v>
      </c>
      <c r="J38" s="6">
        <v>3431.7433219999998</v>
      </c>
      <c r="K38" s="6">
        <v>3721.4639000000002</v>
      </c>
      <c r="L38" s="6">
        <v>3625.5054919999998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8075.269104</v>
      </c>
      <c r="F39" s="9">
        <v>7805.8474200000001</v>
      </c>
      <c r="G39" s="9">
        <v>7766.1723089999996</v>
      </c>
      <c r="H39" s="9">
        <v>7865.8214250000001</v>
      </c>
      <c r="I39" s="9">
        <v>8530.1488649999992</v>
      </c>
      <c r="J39" s="9">
        <v>10295.229966000001</v>
      </c>
      <c r="K39" s="9">
        <v>11164.3917</v>
      </c>
      <c r="L39" s="9">
        <v>10876.516476000001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45056</v>
      </c>
      <c r="C40" s="5" t="s">
        <v>27</v>
      </c>
      <c r="D40" s="6">
        <v>8893.8018300000003</v>
      </c>
      <c r="E40" s="6"/>
      <c r="F40" s="6"/>
      <c r="G40" s="6"/>
      <c r="H40" s="6"/>
      <c r="I40" s="6"/>
      <c r="J40" s="6"/>
      <c r="K40" s="6"/>
      <c r="L40" s="6">
        <v>10543.4645745</v>
      </c>
      <c r="M40" s="6">
        <v>9447.87506952074</v>
      </c>
      <c r="N40" s="6">
        <v>7711.9282240769398</v>
      </c>
      <c r="O40" s="6">
        <v>7712.8157113203097</v>
      </c>
      <c r="P40" s="6">
        <v>7653.62581696917</v>
      </c>
      <c r="Q40" s="6">
        <v>8645.4675862416698</v>
      </c>
      <c r="R40" s="6">
        <v>9220.4677200000006</v>
      </c>
      <c r="S40" s="6">
        <v>9692.3184500000007</v>
      </c>
      <c r="T40" s="6">
        <v>10431.16164</v>
      </c>
      <c r="U40" s="6">
        <v>10103.254417157241</v>
      </c>
      <c r="V40" s="6">
        <v>11654.15936</v>
      </c>
      <c r="W40" s="6">
        <v>16150.583070000001</v>
      </c>
      <c r="X40" s="6">
        <v>23616.012600719081</v>
      </c>
      <c r="Y40" s="6">
        <v>14198.094151650859</v>
      </c>
      <c r="Z40" s="6">
        <v>11389.01247</v>
      </c>
      <c r="AA40" s="7">
        <v>10563.42749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2777.275255</v>
      </c>
      <c r="F42" s="6">
        <v>2718.5246099999999</v>
      </c>
      <c r="G42" s="6">
        <v>2651.1613050000001</v>
      </c>
      <c r="H42" s="6">
        <v>2701.6068850000001</v>
      </c>
      <c r="I42" s="6">
        <v>2741.594235</v>
      </c>
      <c r="J42" s="6">
        <v>3245.4348450000002</v>
      </c>
      <c r="K42" s="6">
        <v>4111.0071749999997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>
        <v>8331.8257649999996</v>
      </c>
      <c r="F43" s="9">
        <v>8155.5738300000003</v>
      </c>
      <c r="G43" s="9">
        <v>7953.4839149999998</v>
      </c>
      <c r="H43" s="9">
        <v>8104.8206550000004</v>
      </c>
      <c r="I43" s="9">
        <v>8224.7827049999996</v>
      </c>
      <c r="J43" s="9">
        <v>9736.3045349999993</v>
      </c>
      <c r="K43" s="9">
        <v>12333.021525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45057</v>
      </c>
      <c r="C44" s="5" t="s">
        <v>27</v>
      </c>
      <c r="D44" s="6">
        <v>7993.6922725000004</v>
      </c>
      <c r="E44" s="6"/>
      <c r="F44" s="6"/>
      <c r="G44" s="6"/>
      <c r="H44" s="6"/>
      <c r="I44" s="6"/>
      <c r="J44" s="6"/>
      <c r="K44" s="6"/>
      <c r="L44" s="6">
        <v>15034.648859999999</v>
      </c>
      <c r="M44" s="6">
        <v>11201.262618343269</v>
      </c>
      <c r="N44" s="6">
        <v>8643.3222088535858</v>
      </c>
      <c r="O44" s="6">
        <v>8637.5500391013356</v>
      </c>
      <c r="P44" s="6">
        <v>8798.5025129706646</v>
      </c>
      <c r="Q44" s="6">
        <v>7957.5716067271051</v>
      </c>
      <c r="R44" s="6">
        <v>7950.0651566463048</v>
      </c>
      <c r="S44" s="6">
        <v>9163.42632033257</v>
      </c>
      <c r="T44" s="6">
        <v>10102.917625553004</v>
      </c>
      <c r="U44" s="6">
        <v>9179.8451249999998</v>
      </c>
      <c r="V44" s="6">
        <v>11365.643511267541</v>
      </c>
      <c r="W44" s="6">
        <v>14392.521000000001</v>
      </c>
      <c r="X44" s="6">
        <v>22920.993684898815</v>
      </c>
      <c r="Y44" s="6">
        <v>12529.264567684864</v>
      </c>
      <c r="Z44" s="6">
        <v>9112.8327328779396</v>
      </c>
      <c r="AA44" s="7">
        <v>8127.2980086541647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>
        <v>2981.2200549999998</v>
      </c>
      <c r="F46" s="6">
        <v>2952.3119999999999</v>
      </c>
      <c r="G46" s="6">
        <v>2954.1571949999998</v>
      </c>
      <c r="H46" s="6">
        <v>2950.1592725</v>
      </c>
      <c r="I46" s="6">
        <v>3182.9613749999999</v>
      </c>
      <c r="J46" s="6">
        <v>3659.0216850000002</v>
      </c>
      <c r="K46" s="6">
        <v>4561.6295725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8943.6601649999993</v>
      </c>
      <c r="F47" s="9">
        <v>8856.9359999999997</v>
      </c>
      <c r="G47" s="9">
        <v>8862.4715849999993</v>
      </c>
      <c r="H47" s="9">
        <v>8850.4778174999992</v>
      </c>
      <c r="I47" s="9">
        <v>9548.8841250000005</v>
      </c>
      <c r="J47" s="9">
        <v>10977.065054999999</v>
      </c>
      <c r="K47" s="9">
        <v>13684.8887175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45058</v>
      </c>
      <c r="C48" s="5" t="s">
        <v>27</v>
      </c>
      <c r="D48" s="6">
        <v>9088.9757800000007</v>
      </c>
      <c r="E48" s="6">
        <v>7236.7617249023006</v>
      </c>
      <c r="F48" s="6">
        <v>7179.5712819023011</v>
      </c>
      <c r="G48" s="6"/>
      <c r="H48" s="6"/>
      <c r="I48" s="6"/>
      <c r="J48" s="6"/>
      <c r="K48" s="6">
        <v>10669.274582021497</v>
      </c>
      <c r="L48" s="6">
        <v>13217.756794000001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>
        <v>10011.40228</v>
      </c>
      <c r="AA48" s="7">
        <v>9045.3142590000007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>
        <v>3523.66923</v>
      </c>
      <c r="N49" s="6">
        <v>2544.385222086351</v>
      </c>
      <c r="O49" s="6">
        <v>2448.2934320452382</v>
      </c>
      <c r="P49" s="6">
        <v>2230.8818057326298</v>
      </c>
      <c r="Q49" s="6">
        <v>2027.6052561609181</v>
      </c>
      <c r="R49" s="6">
        <v>2620.9211620000001</v>
      </c>
      <c r="S49" s="6">
        <v>2652.8986140000002</v>
      </c>
      <c r="T49" s="6">
        <v>2541.5924829999999</v>
      </c>
      <c r="U49" s="6">
        <v>2122.2215241633171</v>
      </c>
      <c r="V49" s="6">
        <v>2160.9378139999999</v>
      </c>
      <c r="W49" s="6">
        <v>3814.5410529999999</v>
      </c>
      <c r="X49" s="6">
        <v>3933.226596</v>
      </c>
      <c r="Y49" s="6">
        <v>3677.4069800000002</v>
      </c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>
        <v>2767.2795000000001</v>
      </c>
      <c r="H50" s="6">
        <v>2792.1850155000002</v>
      </c>
      <c r="I50" s="6">
        <v>3038.1654155000001</v>
      </c>
      <c r="J50" s="6">
        <v>3535.3532989999999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>
        <v>8301.8384999999998</v>
      </c>
      <c r="H51" s="9">
        <v>8376.5550464999997</v>
      </c>
      <c r="I51" s="9">
        <v>9114.4962465000008</v>
      </c>
      <c r="J51" s="9">
        <v>10606.059896999999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45059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2773.0445219771841</v>
      </c>
      <c r="E53" s="6"/>
      <c r="F53" s="6"/>
      <c r="G53" s="6"/>
      <c r="H53" s="6"/>
      <c r="I53" s="6"/>
      <c r="J53" s="6"/>
      <c r="K53" s="6">
        <v>2874.1781460000002</v>
      </c>
      <c r="L53" s="6">
        <v>2033.2627385000001</v>
      </c>
      <c r="M53" s="6">
        <v>1933.1559143123779</v>
      </c>
      <c r="N53" s="6">
        <v>1707.2735023749999</v>
      </c>
      <c r="O53" s="6">
        <v>796.06878188310202</v>
      </c>
      <c r="P53" s="6">
        <v>480.62545020287001</v>
      </c>
      <c r="Q53" s="6">
        <v>308.00127029424198</v>
      </c>
      <c r="R53" s="6">
        <v>278.30438849058999</v>
      </c>
      <c r="S53" s="6">
        <v>297.077547322584</v>
      </c>
      <c r="T53" s="6">
        <v>545.218664799046</v>
      </c>
      <c r="U53" s="6">
        <v>1403.5754425</v>
      </c>
      <c r="V53" s="6">
        <v>1918.2710155</v>
      </c>
      <c r="W53" s="6">
        <v>3474.9637790000002</v>
      </c>
      <c r="X53" s="6">
        <v>3037.0797917171321</v>
      </c>
      <c r="Y53" s="6">
        <v>2921.8096073434172</v>
      </c>
      <c r="Z53" s="6">
        <v>2768.4934189197461</v>
      </c>
      <c r="AA53" s="7">
        <v>2610.4178829626449</v>
      </c>
    </row>
    <row r="54" spans="1:27" x14ac:dyDescent="0.25">
      <c r="A54" s="1"/>
      <c r="B54" s="60"/>
      <c r="C54" s="5" t="s">
        <v>29</v>
      </c>
      <c r="D54" s="6"/>
      <c r="E54" s="6">
        <v>3160.4275954999998</v>
      </c>
      <c r="F54" s="6">
        <v>2935.3635814999998</v>
      </c>
      <c r="G54" s="6">
        <v>3019.6088544999998</v>
      </c>
      <c r="H54" s="6">
        <v>3103.5466630000001</v>
      </c>
      <c r="I54" s="6">
        <v>3168.114208</v>
      </c>
      <c r="J54" s="6">
        <v>2959.6532769999999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9481.2827864999999</v>
      </c>
      <c r="F55" s="9">
        <v>8806.0907444999993</v>
      </c>
      <c r="G55" s="9">
        <v>9058.8265635000007</v>
      </c>
      <c r="H55" s="9">
        <v>9310.6399889999993</v>
      </c>
      <c r="I55" s="9">
        <v>9504.3426240000008</v>
      </c>
      <c r="J55" s="9">
        <v>8878.9598310000001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45060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>
        <v>897.79633999999999</v>
      </c>
      <c r="Q56" s="6">
        <v>170.95026200000001</v>
      </c>
      <c r="R56" s="6">
        <v>12.084138269545999</v>
      </c>
      <c r="S56" s="6">
        <v>144.99057860261101</v>
      </c>
      <c r="T56" s="6">
        <v>2560.0064628946079</v>
      </c>
      <c r="U56" s="6">
        <v>6601.5003116485223</v>
      </c>
      <c r="V56" s="6">
        <v>8295.3669388778162</v>
      </c>
      <c r="W56" s="6">
        <v>10520.205332</v>
      </c>
      <c r="X56" s="6">
        <v>11569.889134999999</v>
      </c>
      <c r="Y56" s="6"/>
      <c r="Z56" s="6">
        <v>10812.296607</v>
      </c>
      <c r="AA56" s="7">
        <v>9845.6282190000002</v>
      </c>
    </row>
    <row r="57" spans="1:27" x14ac:dyDescent="0.25">
      <c r="A57" s="1"/>
      <c r="B57" s="60"/>
      <c r="C57" s="5" t="s">
        <v>28</v>
      </c>
      <c r="D57" s="6">
        <v>1938.451578937377</v>
      </c>
      <c r="E57" s="6">
        <v>2255.2727088513579</v>
      </c>
      <c r="F57" s="6"/>
      <c r="G57" s="6"/>
      <c r="H57" s="6"/>
      <c r="I57" s="6"/>
      <c r="J57" s="6">
        <v>2500.9162430000001</v>
      </c>
      <c r="K57" s="6">
        <v>2271.5477259999998</v>
      </c>
      <c r="L57" s="6">
        <v>1623.877506587042</v>
      </c>
      <c r="M57" s="6">
        <v>1012.929969550401</v>
      </c>
      <c r="N57" s="6">
        <v>771.73589500000003</v>
      </c>
      <c r="O57" s="6">
        <v>437.82944800000001</v>
      </c>
      <c r="P57" s="6"/>
      <c r="Q57" s="6"/>
      <c r="R57" s="6"/>
      <c r="S57" s="6"/>
      <c r="T57" s="6"/>
      <c r="U57" s="6"/>
      <c r="V57" s="6"/>
      <c r="W57" s="6"/>
      <c r="X57" s="6"/>
      <c r="Y57" s="6">
        <v>3848.8406110000001</v>
      </c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2899.3902349999998</v>
      </c>
      <c r="G58" s="6">
        <v>2625.4393654999999</v>
      </c>
      <c r="H58" s="6">
        <v>2657.7231379999998</v>
      </c>
      <c r="I58" s="6">
        <v>2813.9151040000002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>
        <v>8698.1707050000005</v>
      </c>
      <c r="G59" s="9">
        <v>7876.3180965000001</v>
      </c>
      <c r="H59" s="9">
        <v>7973.169414</v>
      </c>
      <c r="I59" s="9">
        <v>8441.7453119999991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45061</v>
      </c>
      <c r="C60" s="5" t="s">
        <v>27</v>
      </c>
      <c r="D60" s="6">
        <v>10461.787077000001</v>
      </c>
      <c r="E60" s="6"/>
      <c r="F60" s="6"/>
      <c r="G60" s="6"/>
      <c r="H60" s="6"/>
      <c r="I60" s="6"/>
      <c r="J60" s="6"/>
      <c r="K60" s="6"/>
      <c r="L60" s="6">
        <v>13695.698688</v>
      </c>
      <c r="M60" s="6">
        <v>11467.195992000001</v>
      </c>
      <c r="N60" s="6">
        <v>10795.693524</v>
      </c>
      <c r="O60" s="6">
        <v>10380.616448999999</v>
      </c>
      <c r="P60" s="6">
        <v>10003.664972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7">
        <v>9325.3982849999993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v>3231.4518950000001</v>
      </c>
      <c r="R61" s="6">
        <v>3053.1224849999999</v>
      </c>
      <c r="S61" s="6">
        <v>3294.7895819999999</v>
      </c>
      <c r="T61" s="6">
        <v>3291.7149370000002</v>
      </c>
      <c r="U61" s="6">
        <v>2531.412317893431</v>
      </c>
      <c r="V61" s="6">
        <v>2759.291452258271</v>
      </c>
      <c r="W61" s="6">
        <v>2876.157114812303</v>
      </c>
      <c r="X61" s="6">
        <v>3228.3391028794849</v>
      </c>
      <c r="Y61" s="6">
        <v>2510.755107</v>
      </c>
      <c r="Z61" s="6">
        <v>3674.2007749999998</v>
      </c>
      <c r="AA61" s="7"/>
    </row>
    <row r="62" spans="1:27" x14ac:dyDescent="0.25">
      <c r="A62" s="1"/>
      <c r="B62" s="60"/>
      <c r="C62" s="5" t="s">
        <v>29</v>
      </c>
      <c r="D62" s="6"/>
      <c r="E62" s="6">
        <v>3149.3588734999998</v>
      </c>
      <c r="F62" s="6">
        <v>3123.83932</v>
      </c>
      <c r="G62" s="6">
        <v>3170.5739239999998</v>
      </c>
      <c r="H62" s="6">
        <v>3144.7469059999999</v>
      </c>
      <c r="I62" s="6">
        <v>3627.7736355000002</v>
      </c>
      <c r="J62" s="6">
        <v>4352.4674619999996</v>
      </c>
      <c r="K62" s="6">
        <v>5159.5617745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>
        <v>9448.0766205</v>
      </c>
      <c r="F63" s="9">
        <v>9371.5179599999992</v>
      </c>
      <c r="G63" s="9">
        <v>9511.7217720000008</v>
      </c>
      <c r="H63" s="9">
        <v>9434.2407179999991</v>
      </c>
      <c r="I63" s="9">
        <v>10883.320906499999</v>
      </c>
      <c r="J63" s="9">
        <v>13057.402386</v>
      </c>
      <c r="K63" s="9">
        <v>15478.6853235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45062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11025.933279000001</v>
      </c>
      <c r="M64" s="6">
        <v>9730.9349249999996</v>
      </c>
      <c r="N64" s="6">
        <v>7828.4064790000002</v>
      </c>
      <c r="O64" s="6">
        <v>7226.8654057338472</v>
      </c>
      <c r="P64" s="6">
        <v>6743.0277081084278</v>
      </c>
      <c r="Q64" s="6">
        <v>6937.2944622124596</v>
      </c>
      <c r="R64" s="6">
        <v>7798.9933320383034</v>
      </c>
      <c r="S64" s="6">
        <v>9006.0596990383037</v>
      </c>
      <c r="T64" s="6">
        <v>9670.0589340000006</v>
      </c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2427.6607319999998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>
        <v>3111.4395399999999</v>
      </c>
      <c r="V65" s="6">
        <v>3600.9071039999999</v>
      </c>
      <c r="W65" s="6">
        <v>3043.5339664985372</v>
      </c>
      <c r="X65" s="6">
        <v>2737.115551268997</v>
      </c>
      <c r="Y65" s="6">
        <v>2859.7834002554118</v>
      </c>
      <c r="Z65" s="6">
        <v>2447.3540702001428</v>
      </c>
      <c r="AA65" s="7">
        <v>1793.990175246101</v>
      </c>
    </row>
    <row r="66" spans="1:27" x14ac:dyDescent="0.25">
      <c r="A66" s="1"/>
      <c r="B66" s="60"/>
      <c r="C66" s="5" t="s">
        <v>29</v>
      </c>
      <c r="D66" s="6"/>
      <c r="E66" s="6">
        <v>2247.4923950000002</v>
      </c>
      <c r="F66" s="6">
        <v>2152.4889545000001</v>
      </c>
      <c r="G66" s="6">
        <v>1954.1808020000001</v>
      </c>
      <c r="H66" s="6">
        <v>2026.1251549999999</v>
      </c>
      <c r="I66" s="6">
        <v>2278.852754</v>
      </c>
      <c r="J66" s="6">
        <v>3272.2382435</v>
      </c>
      <c r="K66" s="6">
        <v>3628.8854634999998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>
        <v>6742.4771849999997</v>
      </c>
      <c r="F67" s="9">
        <v>6457.4668634999998</v>
      </c>
      <c r="G67" s="9">
        <v>5862.5424059999996</v>
      </c>
      <c r="H67" s="9">
        <v>6078.3754650000001</v>
      </c>
      <c r="I67" s="9">
        <v>6836.5582619999996</v>
      </c>
      <c r="J67" s="9">
        <v>9816.7147304999999</v>
      </c>
      <c r="K67" s="9">
        <v>10886.6563905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45063</v>
      </c>
      <c r="C68" s="5" t="s">
        <v>27</v>
      </c>
      <c r="D68" s="6"/>
      <c r="E68" s="6"/>
      <c r="F68" s="6"/>
      <c r="G68" s="6"/>
      <c r="H68" s="6"/>
      <c r="I68" s="6"/>
      <c r="J68" s="6">
        <v>10604.1978</v>
      </c>
      <c r="K68" s="6">
        <v>13046.16425</v>
      </c>
      <c r="L68" s="6"/>
      <c r="M68" s="6"/>
      <c r="N68" s="6"/>
      <c r="O68" s="6"/>
      <c r="P68" s="6"/>
      <c r="Q68" s="6"/>
      <c r="R68" s="6"/>
      <c r="S68" s="6">
        <v>5054.27405</v>
      </c>
      <c r="T68" s="6"/>
      <c r="U68" s="6"/>
      <c r="V68" s="6"/>
      <c r="W68" s="6">
        <v>11751.6945</v>
      </c>
      <c r="X68" s="6">
        <v>13852.3637</v>
      </c>
      <c r="Y68" s="6">
        <v>13046.16425</v>
      </c>
      <c r="Z68" s="6">
        <v>9565.1350502449004</v>
      </c>
      <c r="AA68" s="7">
        <v>8206.2275197447998</v>
      </c>
    </row>
    <row r="69" spans="1:27" x14ac:dyDescent="0.25">
      <c r="A69" s="1"/>
      <c r="B69" s="60"/>
      <c r="C69" s="5" t="s">
        <v>28</v>
      </c>
      <c r="D69" s="6">
        <v>1802.9397603335999</v>
      </c>
      <c r="E69" s="6">
        <v>2177.5379499999999</v>
      </c>
      <c r="F69" s="6"/>
      <c r="G69" s="6"/>
      <c r="H69" s="6"/>
      <c r="I69" s="6"/>
      <c r="J69" s="6"/>
      <c r="K69" s="6"/>
      <c r="L69" s="6">
        <v>4933.1288999999997</v>
      </c>
      <c r="M69" s="6">
        <v>4564.7738499999996</v>
      </c>
      <c r="N69" s="6">
        <v>2521.2950000000001</v>
      </c>
      <c r="O69" s="6">
        <v>2202.7509</v>
      </c>
      <c r="P69" s="6">
        <v>2499.1568000000002</v>
      </c>
      <c r="Q69" s="6">
        <v>2235.9582</v>
      </c>
      <c r="R69" s="6">
        <v>2199.0612000000001</v>
      </c>
      <c r="S69" s="6"/>
      <c r="T69" s="6">
        <v>1769.2111500000001</v>
      </c>
      <c r="U69" s="6">
        <v>1459.8913</v>
      </c>
      <c r="V69" s="6">
        <v>1882.36195</v>
      </c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2180.3052250000001</v>
      </c>
      <c r="G70" s="6">
        <v>2152.3249999999998</v>
      </c>
      <c r="H70" s="6">
        <v>2229.8087</v>
      </c>
      <c r="I70" s="6">
        <v>2454.5729249999999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6540.9156750000002</v>
      </c>
      <c r="G71" s="9">
        <v>6456.9750000000004</v>
      </c>
      <c r="H71" s="9">
        <v>6689.4260999999997</v>
      </c>
      <c r="I71" s="9">
        <v>7363.7187750000003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45064</v>
      </c>
      <c r="C72" s="5" t="s">
        <v>27</v>
      </c>
      <c r="D72" s="6">
        <v>8038.3911924042541</v>
      </c>
      <c r="E72" s="6">
        <v>8029.8354509999999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10471.99185641654</v>
      </c>
      <c r="W72" s="6">
        <v>11866.959830538548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>
        <v>4692.832848</v>
      </c>
      <c r="L73" s="6">
        <v>4959.6946740000003</v>
      </c>
      <c r="M73" s="6">
        <v>4991.6689020000003</v>
      </c>
      <c r="N73" s="6">
        <v>4433.34969</v>
      </c>
      <c r="O73" s="6">
        <v>3527.6181929999998</v>
      </c>
      <c r="P73" s="6">
        <v>3555.2881980000002</v>
      </c>
      <c r="Q73" s="6">
        <v>2085.0885990000002</v>
      </c>
      <c r="R73" s="6">
        <v>904.50171899999998</v>
      </c>
      <c r="S73" s="6">
        <v>1284.1956765</v>
      </c>
      <c r="T73" s="6">
        <v>2200.072842</v>
      </c>
      <c r="U73" s="6">
        <v>2625.5760300000002</v>
      </c>
      <c r="V73" s="6"/>
      <c r="W73" s="6"/>
      <c r="X73" s="6">
        <v>5939.8277399999997</v>
      </c>
      <c r="Y73" s="6">
        <v>3958.6553819999999</v>
      </c>
      <c r="Z73" s="6">
        <v>3370.2066089999998</v>
      </c>
      <c r="AA73" s="7">
        <v>3036.3218820000002</v>
      </c>
    </row>
    <row r="74" spans="1:27" x14ac:dyDescent="0.25">
      <c r="A74" s="1"/>
      <c r="B74" s="60"/>
      <c r="C74" s="5" t="s">
        <v>29</v>
      </c>
      <c r="D74" s="6"/>
      <c r="E74" s="6"/>
      <c r="F74" s="6">
        <v>2743.6347179999998</v>
      </c>
      <c r="G74" s="6">
        <v>2610.2038050000001</v>
      </c>
      <c r="H74" s="6">
        <v>2629.8802529999998</v>
      </c>
      <c r="I74" s="6">
        <v>2825.4149550000002</v>
      </c>
      <c r="J74" s="6">
        <v>3100.5777825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8230.9041539999998</v>
      </c>
      <c r="G75" s="9">
        <v>7830.6114150000003</v>
      </c>
      <c r="H75" s="9">
        <v>7889.6407589999999</v>
      </c>
      <c r="I75" s="9">
        <v>8476.2448650000006</v>
      </c>
      <c r="J75" s="9">
        <v>9301.7333474999996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45065</v>
      </c>
      <c r="C76" s="5" t="s">
        <v>27</v>
      </c>
      <c r="D76" s="6">
        <v>7434.7009862292998</v>
      </c>
      <c r="E76" s="6">
        <v>6648.5179490313503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v>12952.0769</v>
      </c>
      <c r="Y76" s="6">
        <v>12092.991749999999</v>
      </c>
      <c r="Z76" s="6"/>
      <c r="AA76" s="7">
        <v>7912.5616499999996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>
        <v>3361.93165</v>
      </c>
      <c r="L77" s="6">
        <v>3259.2350000000001</v>
      </c>
      <c r="M77" s="6">
        <v>2859.5174999999999</v>
      </c>
      <c r="N77" s="6">
        <v>2128.34195</v>
      </c>
      <c r="O77" s="6">
        <v>1825.78655</v>
      </c>
      <c r="P77" s="6">
        <v>1835.0108</v>
      </c>
      <c r="Q77" s="6">
        <v>1757.5271</v>
      </c>
      <c r="R77" s="6">
        <v>1770.4410499999999</v>
      </c>
      <c r="S77" s="6">
        <v>1945.0868499999999</v>
      </c>
      <c r="T77" s="6">
        <v>2165.2389499999999</v>
      </c>
      <c r="U77" s="6">
        <v>2630.7561000000001</v>
      </c>
      <c r="V77" s="6">
        <v>1983.2137499999999</v>
      </c>
      <c r="W77" s="6">
        <v>2638.1354999999999</v>
      </c>
      <c r="X77" s="6"/>
      <c r="Y77" s="6"/>
      <c r="Z77" s="6">
        <v>3068.6005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>
        <v>2466.8719249999999</v>
      </c>
      <c r="G78" s="6">
        <v>2368.4799250000001</v>
      </c>
      <c r="H78" s="6">
        <v>2560.344325</v>
      </c>
      <c r="I78" s="6">
        <v>3014.1774249999999</v>
      </c>
      <c r="J78" s="6">
        <v>3348.0952750000001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>
        <v>7400.6157750000002</v>
      </c>
      <c r="G79" s="9">
        <v>7105.4397749999998</v>
      </c>
      <c r="H79" s="9">
        <v>7681.0329750000001</v>
      </c>
      <c r="I79" s="9">
        <v>9042.5322749999996</v>
      </c>
      <c r="J79" s="9">
        <v>10044.285825000001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45066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v>97.162099999999995</v>
      </c>
      <c r="S80" s="6">
        <v>97.162099999999995</v>
      </c>
      <c r="T80" s="6">
        <v>121.76009999999999</v>
      </c>
      <c r="U80" s="6">
        <v>2173.9821688913999</v>
      </c>
      <c r="V80" s="6">
        <v>4288.0463499999996</v>
      </c>
      <c r="W80" s="6">
        <v>7235.5016999999998</v>
      </c>
      <c r="X80" s="6">
        <v>8089.0523000000003</v>
      </c>
      <c r="Y80" s="6">
        <v>6477.8833000000004</v>
      </c>
      <c r="Z80" s="6"/>
      <c r="AA80" s="7">
        <v>6735.5473499999998</v>
      </c>
    </row>
    <row r="81" spans="1:27" x14ac:dyDescent="0.25">
      <c r="A81" s="1"/>
      <c r="B81" s="60"/>
      <c r="C81" s="5" t="s">
        <v>28</v>
      </c>
      <c r="D81" s="6">
        <v>2421.0581499999998</v>
      </c>
      <c r="E81" s="6">
        <v>2275.3150000000001</v>
      </c>
      <c r="F81" s="6"/>
      <c r="G81" s="6"/>
      <c r="H81" s="6"/>
      <c r="I81" s="6"/>
      <c r="J81" s="6"/>
      <c r="K81" s="6"/>
      <c r="L81" s="6"/>
      <c r="M81" s="6">
        <v>1231.1298999999999</v>
      </c>
      <c r="N81" s="6">
        <v>437.84440000000001</v>
      </c>
      <c r="O81" s="6">
        <v>437.84440000000001</v>
      </c>
      <c r="P81" s="6">
        <v>437.84440000000001</v>
      </c>
      <c r="Q81" s="6">
        <v>437.84440000000001</v>
      </c>
      <c r="R81" s="6"/>
      <c r="S81" s="6"/>
      <c r="T81" s="6"/>
      <c r="U81" s="6"/>
      <c r="V81" s="6"/>
      <c r="W81" s="6"/>
      <c r="X81" s="6"/>
      <c r="Y81" s="6"/>
      <c r="Z81" s="6">
        <v>2416.7534999999998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>
        <v>2092.9823249999999</v>
      </c>
      <c r="G82" s="6">
        <v>2009.9640750000001</v>
      </c>
      <c r="H82" s="6">
        <v>1986.90345</v>
      </c>
      <c r="I82" s="6">
        <v>1982.5988</v>
      </c>
      <c r="J82" s="6">
        <v>1908.8047999999999</v>
      </c>
      <c r="K82" s="6">
        <v>1920.48885</v>
      </c>
      <c r="L82" s="6">
        <v>1837.4706000000001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>
        <v>6278.9469749999998</v>
      </c>
      <c r="G83" s="9">
        <v>6029.8922249999996</v>
      </c>
      <c r="H83" s="9">
        <v>5960.7103500000003</v>
      </c>
      <c r="I83" s="9">
        <v>5947.7964000000002</v>
      </c>
      <c r="J83" s="9">
        <v>5726.4143999999997</v>
      </c>
      <c r="K83" s="9">
        <v>5761.4665500000001</v>
      </c>
      <c r="L83" s="9">
        <v>5512.4117999999999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45067</v>
      </c>
      <c r="C84" s="5" t="s">
        <v>27</v>
      </c>
      <c r="D84" s="6">
        <v>4815.0585000000001</v>
      </c>
      <c r="E84" s="6"/>
      <c r="F84" s="6"/>
      <c r="G84" s="6"/>
      <c r="H84" s="6"/>
      <c r="I84" s="6"/>
      <c r="J84" s="6"/>
      <c r="K84" s="6"/>
      <c r="L84" s="6">
        <v>1844.85</v>
      </c>
      <c r="M84" s="6">
        <v>178.2743997979</v>
      </c>
      <c r="N84" s="6">
        <v>176.16715063289999</v>
      </c>
      <c r="O84" s="6">
        <v>176.85367589329999</v>
      </c>
      <c r="P84" s="6">
        <v>175.99232403760001</v>
      </c>
      <c r="Q84" s="6">
        <v>174.05800434714999</v>
      </c>
      <c r="R84" s="6">
        <v>174.45168980259999</v>
      </c>
      <c r="S84" s="6">
        <v>172.46761266280001</v>
      </c>
      <c r="T84" s="6">
        <v>172.0666812515</v>
      </c>
      <c r="U84" s="6">
        <v>175.5962322828</v>
      </c>
      <c r="V84" s="6">
        <v>3578.1648126287</v>
      </c>
      <c r="W84" s="6">
        <v>7886.1188000000002</v>
      </c>
      <c r="X84" s="6">
        <v>8382.3834499999994</v>
      </c>
      <c r="Y84" s="6">
        <v>7912.3961374374003</v>
      </c>
      <c r="Z84" s="6">
        <v>7201.19045344405</v>
      </c>
      <c r="AA84" s="7">
        <v>7041.0444869299499</v>
      </c>
    </row>
    <row r="85" spans="1:27" x14ac:dyDescent="0.25">
      <c r="A85" s="1"/>
      <c r="B85" s="60"/>
      <c r="C85" s="5" t="s">
        <v>28</v>
      </c>
      <c r="D85" s="6"/>
      <c r="E85" s="6">
        <v>1231.1298999999999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1041.7253000000001</v>
      </c>
      <c r="G86" s="6">
        <v>882.45325000000003</v>
      </c>
      <c r="H86" s="6">
        <v>906.74377500000003</v>
      </c>
      <c r="I86" s="6">
        <v>824.64795000000004</v>
      </c>
      <c r="J86" s="6">
        <v>938.72117500000002</v>
      </c>
      <c r="K86" s="6">
        <v>847.09362499999997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3125.1759000000002</v>
      </c>
      <c r="G87" s="9">
        <v>2647.3597500000001</v>
      </c>
      <c r="H87" s="9">
        <v>2720.2313250000002</v>
      </c>
      <c r="I87" s="9">
        <v>2473.9438500000001</v>
      </c>
      <c r="J87" s="9">
        <v>2816.1635249999999</v>
      </c>
      <c r="K87" s="9">
        <v>2541.2808749999999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45068</v>
      </c>
      <c r="C88" s="5" t="s">
        <v>27</v>
      </c>
      <c r="D88" s="6">
        <v>7330.7867911897501</v>
      </c>
      <c r="E88" s="6"/>
      <c r="F88" s="6"/>
      <c r="G88" s="6"/>
      <c r="H88" s="6"/>
      <c r="I88" s="6"/>
      <c r="J88" s="6"/>
      <c r="K88" s="6">
        <v>9776.5584607771507</v>
      </c>
      <c r="L88" s="6">
        <v>9708.0892261192002</v>
      </c>
      <c r="M88" s="6">
        <v>8734.4585080241995</v>
      </c>
      <c r="N88" s="6">
        <v>8340.5668499999992</v>
      </c>
      <c r="O88" s="6">
        <v>7231.1970499999998</v>
      </c>
      <c r="P88" s="6"/>
      <c r="Q88" s="6"/>
      <c r="R88" s="6"/>
      <c r="S88" s="6"/>
      <c r="T88" s="6"/>
      <c r="U88" s="6"/>
      <c r="V88" s="6"/>
      <c r="W88" s="6"/>
      <c r="X88" s="6"/>
      <c r="Y88" s="6">
        <v>10491.79496429995</v>
      </c>
      <c r="Z88" s="6">
        <v>9042.1713257928495</v>
      </c>
      <c r="AA88" s="7">
        <v>8305.4612257928493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>
        <v>2133.8764999999999</v>
      </c>
      <c r="Q89" s="6">
        <v>2025.6452999999999</v>
      </c>
      <c r="R89" s="6">
        <v>2093.9047500000001</v>
      </c>
      <c r="S89" s="6">
        <v>1517.2046399999999</v>
      </c>
      <c r="T89" s="6">
        <v>1926.7523051546</v>
      </c>
      <c r="U89" s="6">
        <v>2274.3040609418499</v>
      </c>
      <c r="V89" s="6">
        <v>2186.0874418078502</v>
      </c>
      <c r="W89" s="6">
        <v>2601.8534500000001</v>
      </c>
      <c r="X89" s="6">
        <v>2858.9025499999998</v>
      </c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2461.6448500000001</v>
      </c>
      <c r="F90" s="6">
        <v>2407.8367250000001</v>
      </c>
      <c r="G90" s="6">
        <v>2392.1554999999998</v>
      </c>
      <c r="H90" s="6">
        <v>2490.5475000000001</v>
      </c>
      <c r="I90" s="6">
        <v>2997.2662999999998</v>
      </c>
      <c r="J90" s="6">
        <v>3537.80735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7384.9345499999999</v>
      </c>
      <c r="F91" s="9">
        <v>7223.5101750000003</v>
      </c>
      <c r="G91" s="9">
        <v>7176.4665000000005</v>
      </c>
      <c r="H91" s="9">
        <v>7471.6424999999999</v>
      </c>
      <c r="I91" s="9">
        <v>8991.7988999999998</v>
      </c>
      <c r="J91" s="9">
        <v>10613.422049999999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45069</v>
      </c>
      <c r="C92" s="5" t="s">
        <v>27</v>
      </c>
      <c r="D92" s="6">
        <v>7275.3928958546503</v>
      </c>
      <c r="E92" s="6">
        <v>6186.3969999999999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6028.3548499999997</v>
      </c>
      <c r="T92" s="6">
        <v>9002.2530499999993</v>
      </c>
      <c r="U92" s="6"/>
      <c r="V92" s="6"/>
      <c r="W92" s="6">
        <v>13697.3963</v>
      </c>
      <c r="X92" s="6">
        <v>14550.33195</v>
      </c>
      <c r="Y92" s="6"/>
      <c r="Z92" s="6">
        <v>11605.3364</v>
      </c>
      <c r="AA92" s="7">
        <v>10243.837100000001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>
        <v>3105.4974999999999</v>
      </c>
      <c r="M93" s="6">
        <v>2813.3962499999998</v>
      </c>
      <c r="N93" s="6">
        <v>2557.5770499999999</v>
      </c>
      <c r="O93" s="6">
        <v>2235.3432499999999</v>
      </c>
      <c r="P93" s="6">
        <v>1565.6627000000001</v>
      </c>
      <c r="Q93" s="6">
        <v>1715.7104999999999</v>
      </c>
      <c r="R93" s="6">
        <v>1498.6331499999999</v>
      </c>
      <c r="S93" s="6"/>
      <c r="T93" s="6"/>
      <c r="U93" s="6">
        <v>3547.0315999999998</v>
      </c>
      <c r="V93" s="6">
        <v>2452.4205999999999</v>
      </c>
      <c r="W93" s="6"/>
      <c r="X93" s="6"/>
      <c r="Y93" s="6">
        <v>4423.9503000000004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2329.1231250000001</v>
      </c>
      <c r="G94" s="6">
        <v>2090.83</v>
      </c>
      <c r="H94" s="6">
        <v>2037.636825</v>
      </c>
      <c r="I94" s="6">
        <v>2629.5261999999998</v>
      </c>
      <c r="J94" s="6">
        <v>3296.4394750000001</v>
      </c>
      <c r="K94" s="6">
        <v>3298.5918000000001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6987.3693750000002</v>
      </c>
      <c r="G95" s="9">
        <v>6272.49</v>
      </c>
      <c r="H95" s="9">
        <v>6112.9104749999997</v>
      </c>
      <c r="I95" s="9">
        <v>7888.5785999999998</v>
      </c>
      <c r="J95" s="9">
        <v>9889.3184249999995</v>
      </c>
      <c r="K95" s="9">
        <v>9895.7754000000004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45070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v>16508.947700000001</v>
      </c>
      <c r="Y96" s="6">
        <v>14016.555350000001</v>
      </c>
      <c r="Z96" s="6">
        <v>11100.827692788051</v>
      </c>
      <c r="AA96" s="7">
        <v>8994.0993947426996</v>
      </c>
    </row>
    <row r="97" spans="1:27" x14ac:dyDescent="0.25">
      <c r="A97" s="1"/>
      <c r="B97" s="60"/>
      <c r="C97" s="5" t="s">
        <v>28</v>
      </c>
      <c r="D97" s="6">
        <v>1531.2255</v>
      </c>
      <c r="E97" s="6"/>
      <c r="F97" s="6"/>
      <c r="G97" s="6"/>
      <c r="H97" s="6"/>
      <c r="I97" s="6"/>
      <c r="J97" s="6"/>
      <c r="K97" s="6"/>
      <c r="L97" s="6">
        <v>3371.7708499999999</v>
      </c>
      <c r="M97" s="6">
        <v>2352.1470700773498</v>
      </c>
      <c r="N97" s="6">
        <v>1967.2240254932999</v>
      </c>
      <c r="O97" s="6">
        <v>1755.1600762766</v>
      </c>
      <c r="P97" s="6">
        <v>1731.9102742081</v>
      </c>
      <c r="Q97" s="6">
        <v>1716.4912128472499</v>
      </c>
      <c r="R97" s="6">
        <v>1387.60832008785</v>
      </c>
      <c r="S97" s="6">
        <v>1559.5132000000001</v>
      </c>
      <c r="T97" s="6">
        <v>2000.3597182555</v>
      </c>
      <c r="U97" s="6">
        <v>1892.8650543246499</v>
      </c>
      <c r="V97" s="6">
        <v>2199.3755077094502</v>
      </c>
      <c r="W97" s="6">
        <v>2901.6484077094501</v>
      </c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2339.5772750000001</v>
      </c>
      <c r="F98" s="6">
        <v>2310.059675</v>
      </c>
      <c r="G98" s="6">
        <v>2337.7324250000001</v>
      </c>
      <c r="H98" s="6">
        <v>2349.7239500000001</v>
      </c>
      <c r="I98" s="6">
        <v>2620.9169000000002</v>
      </c>
      <c r="J98" s="6">
        <v>3443.1050500000001</v>
      </c>
      <c r="K98" s="6">
        <v>3957.5107250000001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7018.7318249999998</v>
      </c>
      <c r="F99" s="9">
        <v>6930.1790250000004</v>
      </c>
      <c r="G99" s="9">
        <v>7013.1972750000004</v>
      </c>
      <c r="H99" s="9">
        <v>7049.1718499999997</v>
      </c>
      <c r="I99" s="9">
        <v>7862.7506999999996</v>
      </c>
      <c r="J99" s="9">
        <v>10329.31515</v>
      </c>
      <c r="K99" s="9">
        <v>11872.532175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45071</v>
      </c>
      <c r="C100" s="5" t="s">
        <v>27</v>
      </c>
      <c r="D100" s="6">
        <v>9380.4472999999998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1619.7782999999999</v>
      </c>
      <c r="R100" s="6">
        <v>3912.8735867207001</v>
      </c>
      <c r="S100" s="6">
        <v>3624.1484220599</v>
      </c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3197.74</v>
      </c>
      <c r="M101" s="6">
        <v>2563.1116000000002</v>
      </c>
      <c r="N101" s="6">
        <v>2178.7678500000002</v>
      </c>
      <c r="O101" s="6">
        <v>1687.4228000000001</v>
      </c>
      <c r="P101" s="6">
        <v>753.31375000000003</v>
      </c>
      <c r="Q101" s="6"/>
      <c r="R101" s="6"/>
      <c r="S101" s="6"/>
      <c r="T101" s="6">
        <v>1905.1151</v>
      </c>
      <c r="U101" s="6">
        <v>1704.32315415075</v>
      </c>
      <c r="V101" s="6">
        <v>1751.5893709464499</v>
      </c>
      <c r="W101" s="6">
        <v>2852.2053447825001</v>
      </c>
      <c r="X101" s="6">
        <v>4337.2423500000004</v>
      </c>
      <c r="Y101" s="6">
        <v>4003.9394499999999</v>
      </c>
      <c r="Z101" s="6">
        <v>3187.9007999999999</v>
      </c>
      <c r="AA101" s="7">
        <v>2796.1776500000001</v>
      </c>
    </row>
    <row r="102" spans="1:27" x14ac:dyDescent="0.25">
      <c r="A102" s="1"/>
      <c r="B102" s="60"/>
      <c r="C102" s="5" t="s">
        <v>29</v>
      </c>
      <c r="D102" s="6"/>
      <c r="E102" s="6">
        <v>2867.8193249999999</v>
      </c>
      <c r="F102" s="6">
        <v>2754.0535749999999</v>
      </c>
      <c r="G102" s="6">
        <v>2667.3456249999999</v>
      </c>
      <c r="H102" s="6">
        <v>2723.9210250000001</v>
      </c>
      <c r="I102" s="6">
        <v>2969.5935500000001</v>
      </c>
      <c r="J102" s="6">
        <v>3625.4377249999998</v>
      </c>
      <c r="K102" s="6">
        <v>3833.290825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8603.4579749999994</v>
      </c>
      <c r="F103" s="9">
        <v>8262.1607249999997</v>
      </c>
      <c r="G103" s="9">
        <v>8002.0368749999998</v>
      </c>
      <c r="H103" s="9">
        <v>8171.7630749999998</v>
      </c>
      <c r="I103" s="9">
        <v>8908.7806500000006</v>
      </c>
      <c r="J103" s="9">
        <v>10876.313174999999</v>
      </c>
      <c r="K103" s="9">
        <v>11499.872475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45072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2709.4697000000001</v>
      </c>
      <c r="E105" s="6"/>
      <c r="F105" s="6"/>
      <c r="G105" s="6"/>
      <c r="H105" s="6"/>
      <c r="I105" s="6"/>
      <c r="J105" s="6"/>
      <c r="K105" s="6"/>
      <c r="L105" s="6">
        <v>3054.4566500000001</v>
      </c>
      <c r="M105" s="6">
        <v>2473.3289</v>
      </c>
      <c r="N105" s="6">
        <v>1679.4284500000001</v>
      </c>
      <c r="O105" s="6">
        <v>966.70140000000004</v>
      </c>
      <c r="P105" s="6">
        <v>596.50149999999996</v>
      </c>
      <c r="Q105" s="6">
        <v>292.10124999999999</v>
      </c>
      <c r="R105" s="6">
        <v>462.44240000000002</v>
      </c>
      <c r="S105" s="6">
        <v>1015.0150045553</v>
      </c>
      <c r="T105" s="6">
        <v>606.34069999999997</v>
      </c>
      <c r="U105" s="6">
        <v>1188.0834</v>
      </c>
      <c r="V105" s="6">
        <v>1954.6836096521999</v>
      </c>
      <c r="W105" s="6">
        <v>2744.4482663129002</v>
      </c>
      <c r="X105" s="6">
        <v>2268.2430749999999</v>
      </c>
      <c r="Y105" s="6">
        <v>2081.8790608377999</v>
      </c>
      <c r="Z105" s="6">
        <v>2078.3284459241499</v>
      </c>
      <c r="AA105" s="7">
        <v>2844.1437500000002</v>
      </c>
    </row>
    <row r="106" spans="1:27" x14ac:dyDescent="0.25">
      <c r="A106" s="1"/>
      <c r="B106" s="60"/>
      <c r="C106" s="5" t="s">
        <v>29</v>
      </c>
      <c r="D106" s="6"/>
      <c r="E106" s="6">
        <v>2349.1089999999999</v>
      </c>
      <c r="F106" s="6">
        <v>2291.3036999999999</v>
      </c>
      <c r="G106" s="6">
        <v>2268.2430749999999</v>
      </c>
      <c r="H106" s="6">
        <v>2371.5546749999999</v>
      </c>
      <c r="I106" s="6">
        <v>2625.2215500000002</v>
      </c>
      <c r="J106" s="6">
        <v>3147.6215750000001</v>
      </c>
      <c r="K106" s="6">
        <v>3239.5565999999999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>
        <v>7047.3270000000002</v>
      </c>
      <c r="F107" s="9">
        <v>6873.9111000000003</v>
      </c>
      <c r="G107" s="9">
        <v>6804.729225</v>
      </c>
      <c r="H107" s="9">
        <v>7114.664025</v>
      </c>
      <c r="I107" s="9">
        <v>7875.6646499999997</v>
      </c>
      <c r="J107" s="9">
        <v>9442.8647249999995</v>
      </c>
      <c r="K107" s="9">
        <v>9718.6697999999997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45073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5078.8720499999999</v>
      </c>
      <c r="N108" s="6"/>
      <c r="O108" s="6">
        <v>134.0591</v>
      </c>
      <c r="P108" s="6"/>
      <c r="Q108" s="6"/>
      <c r="R108" s="6"/>
      <c r="S108" s="6"/>
      <c r="T108" s="6"/>
      <c r="U108" s="6"/>
      <c r="V108" s="6">
        <v>7827.0835999999999</v>
      </c>
      <c r="W108" s="6"/>
      <c r="X108" s="6"/>
      <c r="Y108" s="6">
        <v>10433.1399454534</v>
      </c>
      <c r="Z108" s="6">
        <v>7992.1355957975002</v>
      </c>
      <c r="AA108" s="7">
        <v>7703.5496060057503</v>
      </c>
    </row>
    <row r="109" spans="1:27" x14ac:dyDescent="0.25">
      <c r="A109" s="1"/>
      <c r="B109" s="60"/>
      <c r="C109" s="5" t="s">
        <v>28</v>
      </c>
      <c r="D109" s="6">
        <v>3281.9881500000001</v>
      </c>
      <c r="E109" s="6"/>
      <c r="F109" s="6"/>
      <c r="G109" s="6"/>
      <c r="H109" s="6"/>
      <c r="I109" s="6"/>
      <c r="J109" s="6"/>
      <c r="K109" s="6"/>
      <c r="L109" s="6">
        <v>2232.8834499999998</v>
      </c>
      <c r="M109" s="6"/>
      <c r="N109" s="6">
        <v>503.64404999999999</v>
      </c>
      <c r="O109" s="6"/>
      <c r="P109" s="6">
        <v>25.8279</v>
      </c>
      <c r="Q109" s="6">
        <v>25.8279</v>
      </c>
      <c r="R109" s="6">
        <v>25.8279</v>
      </c>
      <c r="S109" s="6">
        <v>12.298999999999999</v>
      </c>
      <c r="T109" s="6">
        <v>50.110673555250003</v>
      </c>
      <c r="U109" s="6">
        <v>1031.3492707882001</v>
      </c>
      <c r="V109" s="6"/>
      <c r="W109" s="6">
        <v>3233.4070999999999</v>
      </c>
      <c r="X109" s="6">
        <v>3922.7660500000002</v>
      </c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2822.6205</v>
      </c>
      <c r="F110" s="6">
        <v>2605.2356749999999</v>
      </c>
      <c r="G110" s="6">
        <v>2680.8745250000002</v>
      </c>
      <c r="H110" s="6">
        <v>2581.2526250000001</v>
      </c>
      <c r="I110" s="6">
        <v>2505.6137749999998</v>
      </c>
      <c r="J110" s="6">
        <v>2542.8182499999998</v>
      </c>
      <c r="K110" s="6">
        <v>2551.735025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>
        <v>8467.8615000000009</v>
      </c>
      <c r="F111" s="9">
        <v>7815.7070249999997</v>
      </c>
      <c r="G111" s="9">
        <v>8042.6235749999996</v>
      </c>
      <c r="H111" s="9">
        <v>7743.7578750000002</v>
      </c>
      <c r="I111" s="9">
        <v>7516.8413250000003</v>
      </c>
      <c r="J111" s="9">
        <v>7628.4547499999999</v>
      </c>
      <c r="K111" s="9">
        <v>7655.2050749999999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45074</v>
      </c>
      <c r="C112" s="5" t="s">
        <v>27</v>
      </c>
      <c r="D112" s="6">
        <v>6959.38915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>
        <v>4612.125</v>
      </c>
      <c r="W112" s="6">
        <v>6351.2235803404501</v>
      </c>
      <c r="X112" s="6">
        <v>8150.3755991955504</v>
      </c>
      <c r="Y112" s="6">
        <v>7202.1743377769499</v>
      </c>
      <c r="Z112" s="6">
        <v>6477.9300165216</v>
      </c>
      <c r="AA112" s="7">
        <v>6410.8537500000002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>
        <v>798.20510000000002</v>
      </c>
      <c r="N113" s="6">
        <v>798.82005000000004</v>
      </c>
      <c r="O113" s="6">
        <v>798.82005000000004</v>
      </c>
      <c r="P113" s="6">
        <v>798.82005000000004</v>
      </c>
      <c r="Q113" s="6">
        <v>981.73239101385002</v>
      </c>
      <c r="R113" s="6">
        <v>1330.1368500000001</v>
      </c>
      <c r="S113" s="6">
        <v>917.41714053115004</v>
      </c>
      <c r="T113" s="6">
        <v>798.53254119660005</v>
      </c>
      <c r="U113" s="6">
        <v>1330.1368500000001</v>
      </c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>
        <v>2582.79</v>
      </c>
      <c r="F114" s="6">
        <v>2518.8352</v>
      </c>
      <c r="G114" s="6">
        <v>2394.3078249999999</v>
      </c>
      <c r="H114" s="6">
        <v>2394.0003499999998</v>
      </c>
      <c r="I114" s="6">
        <v>2247.3347749999998</v>
      </c>
      <c r="J114" s="6">
        <v>2065.0021000000002</v>
      </c>
      <c r="K114" s="6">
        <v>1764.9065000000001</v>
      </c>
      <c r="L114" s="6">
        <v>1122.2837500000001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>
        <v>7748.37</v>
      </c>
      <c r="F115" s="9">
        <v>7556.5056000000004</v>
      </c>
      <c r="G115" s="9">
        <v>7182.9234749999996</v>
      </c>
      <c r="H115" s="9">
        <v>7182.0010499999999</v>
      </c>
      <c r="I115" s="9">
        <v>6742.0043249999999</v>
      </c>
      <c r="J115" s="9">
        <v>6195.0063</v>
      </c>
      <c r="K115" s="9">
        <v>5294.7195000000002</v>
      </c>
      <c r="L115" s="9">
        <v>3366.8512500000002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45075</v>
      </c>
      <c r="C116" s="5" t="s">
        <v>27</v>
      </c>
      <c r="D116" s="6">
        <v>4732.6154588562504</v>
      </c>
      <c r="E116" s="6">
        <v>4306.1258799999996</v>
      </c>
      <c r="F116" s="6"/>
      <c r="G116" s="6"/>
      <c r="H116" s="6"/>
      <c r="I116" s="6"/>
      <c r="J116" s="6"/>
      <c r="K116" s="6"/>
      <c r="L116" s="6"/>
      <c r="M116" s="6"/>
      <c r="N116" s="6">
        <v>389.87830000000002</v>
      </c>
      <c r="O116" s="6">
        <v>453.21814999999998</v>
      </c>
      <c r="P116" s="6">
        <v>453.21814999999998</v>
      </c>
      <c r="Q116" s="6">
        <v>453.21814999999998</v>
      </c>
      <c r="R116" s="6">
        <v>453.21814999999998</v>
      </c>
      <c r="S116" s="6">
        <v>397.33004702264998</v>
      </c>
      <c r="T116" s="6">
        <v>781.60145</v>
      </c>
      <c r="U116" s="6">
        <v>7769.8932500000001</v>
      </c>
      <c r="V116" s="6"/>
      <c r="W116" s="6">
        <v>11087.548500000001</v>
      </c>
      <c r="X116" s="6">
        <v>13833.915199999999</v>
      </c>
      <c r="Y116" s="6">
        <v>11415.323983419999</v>
      </c>
      <c r="Z116" s="6">
        <v>7691.7946000000002</v>
      </c>
      <c r="AA116" s="7">
        <v>6976.6077500000001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>
        <v>3731.5165999999999</v>
      </c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>
        <v>1593.33545</v>
      </c>
      <c r="G118" s="6">
        <v>1473.7276750000001</v>
      </c>
      <c r="H118" s="6">
        <v>1589.6457499999999</v>
      </c>
      <c r="I118" s="6">
        <v>1839.007975</v>
      </c>
      <c r="J118" s="6">
        <v>1961.6904999999999</v>
      </c>
      <c r="K118" s="6">
        <v>1805.185725</v>
      </c>
      <c r="L118" s="6">
        <v>919.96519999999998</v>
      </c>
      <c r="M118" s="6">
        <v>6.1494999999999997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>
        <v>4780.0063499999997</v>
      </c>
      <c r="G119" s="9">
        <v>4421.1830250000003</v>
      </c>
      <c r="H119" s="9">
        <v>4768.9372499999999</v>
      </c>
      <c r="I119" s="9">
        <v>5517.0239250000004</v>
      </c>
      <c r="J119" s="9">
        <v>5885.0715</v>
      </c>
      <c r="K119" s="9">
        <v>5415.5571749999999</v>
      </c>
      <c r="L119" s="9">
        <v>2759.8955999999998</v>
      </c>
      <c r="M119" s="9">
        <v>18.448499999999999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45076</v>
      </c>
      <c r="C120" s="5" t="s">
        <v>27</v>
      </c>
      <c r="D120" s="6"/>
      <c r="E120" s="6"/>
      <c r="F120" s="6"/>
      <c r="G120" s="6"/>
      <c r="H120" s="6"/>
      <c r="I120" s="6">
        <v>6680.2018500000004</v>
      </c>
      <c r="J120" s="6">
        <v>8039.2413500000002</v>
      </c>
      <c r="K120" s="6"/>
      <c r="L120" s="6"/>
      <c r="M120" s="6"/>
      <c r="N120" s="6"/>
      <c r="O120" s="6"/>
      <c r="P120" s="6"/>
      <c r="Q120" s="6"/>
      <c r="R120" s="6"/>
      <c r="S120" s="6"/>
      <c r="T120" s="6">
        <v>7640.7537499999999</v>
      </c>
      <c r="U120" s="6">
        <v>7440.8950000000004</v>
      </c>
      <c r="V120" s="6">
        <v>9767.9080372257995</v>
      </c>
      <c r="W120" s="6">
        <v>11367.64886238625</v>
      </c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1384.25245</v>
      </c>
      <c r="E121" s="6"/>
      <c r="F121" s="6"/>
      <c r="G121" s="6"/>
      <c r="H121" s="6"/>
      <c r="I121" s="6"/>
      <c r="J121" s="6"/>
      <c r="K121" s="6"/>
      <c r="L121" s="6"/>
      <c r="M121" s="6"/>
      <c r="N121" s="6">
        <v>2532.9790499999999</v>
      </c>
      <c r="O121" s="6">
        <v>2230.4236500000002</v>
      </c>
      <c r="P121" s="6">
        <v>2147.4054000000001</v>
      </c>
      <c r="Q121" s="6">
        <v>1926.0234</v>
      </c>
      <c r="R121" s="6">
        <v>2026.8751999999999</v>
      </c>
      <c r="S121" s="6">
        <v>2356.4884000000002</v>
      </c>
      <c r="T121" s="6"/>
      <c r="U121" s="6"/>
      <c r="V121" s="6"/>
      <c r="W121" s="6"/>
      <c r="X121" s="6">
        <v>4700.0628500000003</v>
      </c>
      <c r="Y121" s="6">
        <v>3997.1750000000002</v>
      </c>
      <c r="Z121" s="6">
        <v>3382.2249999999999</v>
      </c>
      <c r="AA121" s="7">
        <v>2136.5363438499498</v>
      </c>
    </row>
    <row r="122" spans="1:27" x14ac:dyDescent="0.25">
      <c r="A122" s="1"/>
      <c r="B122" s="60"/>
      <c r="C122" s="5" t="s">
        <v>29</v>
      </c>
      <c r="D122" s="6"/>
      <c r="E122" s="6">
        <v>2184.6098750000001</v>
      </c>
      <c r="F122" s="6">
        <v>2118.5027500000001</v>
      </c>
      <c r="G122" s="6">
        <v>2068.384325</v>
      </c>
      <c r="H122" s="6">
        <v>2232.2685000000001</v>
      </c>
      <c r="I122" s="6"/>
      <c r="J122" s="6"/>
      <c r="K122" s="6">
        <v>3617.7508499999999</v>
      </c>
      <c r="L122" s="6">
        <v>3340.4083999999998</v>
      </c>
      <c r="M122" s="6">
        <v>2769.11985</v>
      </c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>
        <v>6553.8296250000003</v>
      </c>
      <c r="F123" s="9">
        <v>6355.5082499999999</v>
      </c>
      <c r="G123" s="9">
        <v>6205.152975</v>
      </c>
      <c r="H123" s="9">
        <v>6696.8055000000004</v>
      </c>
      <c r="I123" s="9"/>
      <c r="J123" s="9"/>
      <c r="K123" s="9">
        <v>10853.252549999999</v>
      </c>
      <c r="L123" s="9">
        <v>10021.225200000001</v>
      </c>
      <c r="M123" s="9">
        <v>8307.3595499999992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45077</v>
      </c>
      <c r="C124" s="5" t="s">
        <v>27</v>
      </c>
      <c r="D124" s="6"/>
      <c r="E124" s="6"/>
      <c r="F124" s="6"/>
      <c r="G124" s="6"/>
      <c r="H124" s="6"/>
      <c r="I124" s="6">
        <v>7121.7359500000002</v>
      </c>
      <c r="J124" s="6">
        <v>8852.8202000000001</v>
      </c>
      <c r="K124" s="6">
        <v>9567.8764174013995</v>
      </c>
      <c r="L124" s="6">
        <v>8265.5429499999991</v>
      </c>
      <c r="M124" s="6">
        <v>7048.76975940795</v>
      </c>
      <c r="N124" s="6">
        <v>6172.8680999999997</v>
      </c>
      <c r="O124" s="6">
        <v>4524.8020999999999</v>
      </c>
      <c r="P124" s="6">
        <v>4784.9259499999998</v>
      </c>
      <c r="Q124" s="6">
        <v>4260.4395011167499</v>
      </c>
      <c r="R124" s="6">
        <v>4612.125</v>
      </c>
      <c r="S124" s="6">
        <v>5223.0653550439001</v>
      </c>
      <c r="T124" s="6">
        <v>7214.5933999999997</v>
      </c>
      <c r="U124" s="6">
        <v>7486.2237042848501</v>
      </c>
      <c r="V124" s="6">
        <v>8671.8816320237493</v>
      </c>
      <c r="W124" s="6">
        <v>11845.1669</v>
      </c>
      <c r="X124" s="6">
        <v>16151.0468</v>
      </c>
      <c r="Y124" s="6">
        <v>11490.9557</v>
      </c>
      <c r="Z124" s="6">
        <v>8949.3673500000004</v>
      </c>
      <c r="AA124" s="7">
        <v>9491.1383000000005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>
        <v>2641.8252000000002</v>
      </c>
      <c r="E126" s="6">
        <v>2477.63355</v>
      </c>
      <c r="F126" s="6">
        <v>2281.4645</v>
      </c>
      <c r="G126" s="6">
        <v>2382.3163</v>
      </c>
      <c r="H126" s="6">
        <v>2569.8760499999999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7925.4755999999998</v>
      </c>
      <c r="E127" s="12">
        <v>7432.9006499999996</v>
      </c>
      <c r="F127" s="12">
        <v>6844.3935000000001</v>
      </c>
      <c r="G127" s="12">
        <v>7146.9489000000003</v>
      </c>
      <c r="H127" s="12">
        <v>7709.6281499999996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7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45047</v>
      </c>
      <c r="C4" s="70">
        <f t="shared" ref="C4:C34" si="0">SUM(E4:AB4)</f>
        <v>50.69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10.26</v>
      </c>
      <c r="V4" s="30">
        <v>15.42</v>
      </c>
      <c r="W4" s="30">
        <v>0</v>
      </c>
      <c r="X4" s="30">
        <v>0</v>
      </c>
      <c r="Y4" s="30">
        <v>0</v>
      </c>
      <c r="Z4" s="30">
        <v>15.28</v>
      </c>
      <c r="AA4" s="30">
        <v>9.73</v>
      </c>
      <c r="AB4" s="31">
        <v>0</v>
      </c>
    </row>
    <row r="5" spans="1:28" ht="15.75" x14ac:dyDescent="0.25">
      <c r="A5" s="23"/>
      <c r="B5" s="28">
        <v>45048</v>
      </c>
      <c r="C5" s="70">
        <f t="shared" si="0"/>
        <v>99.320000000000007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13.74</v>
      </c>
      <c r="P5" s="30">
        <v>0</v>
      </c>
      <c r="Q5" s="30">
        <v>0</v>
      </c>
      <c r="R5" s="30">
        <v>1.46</v>
      </c>
      <c r="S5" s="30">
        <v>3.58</v>
      </c>
      <c r="T5" s="30">
        <v>3.91</v>
      </c>
      <c r="U5" s="30">
        <v>0</v>
      </c>
      <c r="V5" s="30">
        <v>2.12</v>
      </c>
      <c r="W5" s="30">
        <v>0.86</v>
      </c>
      <c r="X5" s="30">
        <v>13.41</v>
      </c>
      <c r="Y5" s="30">
        <v>14.31</v>
      </c>
      <c r="Z5" s="30">
        <v>15.34</v>
      </c>
      <c r="AA5" s="30">
        <v>15.01</v>
      </c>
      <c r="AB5" s="31">
        <v>15.58</v>
      </c>
    </row>
    <row r="6" spans="1:28" ht="15.75" x14ac:dyDescent="0.25">
      <c r="A6" s="23"/>
      <c r="B6" s="32">
        <v>45049</v>
      </c>
      <c r="C6" s="70">
        <f t="shared" si="0"/>
        <v>207.14000000000001</v>
      </c>
      <c r="D6" s="71"/>
      <c r="E6" s="29">
        <v>11.58</v>
      </c>
      <c r="F6" s="30">
        <v>13.92</v>
      </c>
      <c r="G6" s="30">
        <v>0</v>
      </c>
      <c r="H6" s="30">
        <v>0</v>
      </c>
      <c r="I6" s="30">
        <v>0</v>
      </c>
      <c r="J6" s="30">
        <v>0</v>
      </c>
      <c r="K6" s="30">
        <v>7.65</v>
      </c>
      <c r="L6" s="30">
        <v>14.72</v>
      </c>
      <c r="M6" s="30">
        <v>15.56</v>
      </c>
      <c r="N6" s="30">
        <v>16.25</v>
      </c>
      <c r="O6" s="30">
        <v>1.25</v>
      </c>
      <c r="P6" s="30">
        <v>8.9</v>
      </c>
      <c r="Q6" s="30">
        <v>15.59</v>
      </c>
      <c r="R6" s="30">
        <v>15.8</v>
      </c>
      <c r="S6" s="30">
        <v>10.24</v>
      </c>
      <c r="T6" s="30">
        <v>0</v>
      </c>
      <c r="U6" s="30">
        <v>13.21</v>
      </c>
      <c r="V6" s="30">
        <v>0</v>
      </c>
      <c r="W6" s="30">
        <v>12.47</v>
      </c>
      <c r="X6" s="30">
        <v>2.64</v>
      </c>
      <c r="Y6" s="30">
        <v>13.71</v>
      </c>
      <c r="Z6" s="30">
        <v>7.07</v>
      </c>
      <c r="AA6" s="30">
        <v>14.99</v>
      </c>
      <c r="AB6" s="31">
        <v>11.59</v>
      </c>
    </row>
    <row r="7" spans="1:28" ht="15.75" x14ac:dyDescent="0.25">
      <c r="A7" s="23"/>
      <c r="B7" s="32">
        <v>45050</v>
      </c>
      <c r="C7" s="70">
        <f t="shared" si="0"/>
        <v>91.66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6.6</v>
      </c>
      <c r="M7" s="30">
        <v>16.59</v>
      </c>
      <c r="N7" s="30">
        <v>6.01</v>
      </c>
      <c r="O7" s="30">
        <v>0</v>
      </c>
      <c r="P7" s="30">
        <v>0</v>
      </c>
      <c r="Q7" s="30">
        <v>0</v>
      </c>
      <c r="R7" s="30">
        <v>0</v>
      </c>
      <c r="S7" s="30">
        <v>4.88</v>
      </c>
      <c r="T7" s="30">
        <v>14.97</v>
      </c>
      <c r="U7" s="30">
        <v>0</v>
      </c>
      <c r="V7" s="30">
        <v>3.05</v>
      </c>
      <c r="W7" s="30">
        <v>13.17</v>
      </c>
      <c r="X7" s="30">
        <v>15.83</v>
      </c>
      <c r="Y7" s="30">
        <v>4.28</v>
      </c>
      <c r="Z7" s="30">
        <v>0</v>
      </c>
      <c r="AA7" s="30">
        <v>5.2</v>
      </c>
      <c r="AB7" s="31">
        <v>1.08</v>
      </c>
    </row>
    <row r="8" spans="1:28" ht="15.75" x14ac:dyDescent="0.25">
      <c r="A8" s="23"/>
      <c r="B8" s="32">
        <v>45051</v>
      </c>
      <c r="C8" s="70">
        <f t="shared" si="0"/>
        <v>10.959999999999999</v>
      </c>
      <c r="D8" s="71"/>
      <c r="E8" s="29">
        <v>10.61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0.35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45052</v>
      </c>
      <c r="C9" s="70">
        <f t="shared" si="0"/>
        <v>14.280000000000001</v>
      </c>
      <c r="D9" s="71"/>
      <c r="E9" s="29">
        <v>0.54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11.35</v>
      </c>
      <c r="Z9" s="30">
        <v>2.39</v>
      </c>
      <c r="AA9" s="30">
        <v>0</v>
      </c>
      <c r="AB9" s="31">
        <v>0</v>
      </c>
    </row>
    <row r="10" spans="1:28" ht="15.75" x14ac:dyDescent="0.25">
      <c r="A10" s="23"/>
      <c r="B10" s="32">
        <v>45053</v>
      </c>
      <c r="C10" s="70">
        <f t="shared" si="0"/>
        <v>39.08</v>
      </c>
      <c r="D10" s="71"/>
      <c r="E10" s="29">
        <v>1.42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2.11</v>
      </c>
      <c r="P10" s="30">
        <v>4.3600000000000003</v>
      </c>
      <c r="Q10" s="30">
        <v>2.95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10.31</v>
      </c>
      <c r="Y10" s="30">
        <v>14.86</v>
      </c>
      <c r="Z10" s="30">
        <v>2.62</v>
      </c>
      <c r="AA10" s="30">
        <v>0</v>
      </c>
      <c r="AB10" s="31">
        <v>0.45</v>
      </c>
    </row>
    <row r="11" spans="1:28" ht="15.75" x14ac:dyDescent="0.25">
      <c r="A11" s="23"/>
      <c r="B11" s="32">
        <v>45054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45055</v>
      </c>
      <c r="C12" s="70">
        <f t="shared" si="0"/>
        <v>65.67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1.02</v>
      </c>
      <c r="O12" s="30">
        <v>0.11</v>
      </c>
      <c r="P12" s="30">
        <v>1.1399999999999999</v>
      </c>
      <c r="Q12" s="30">
        <v>0</v>
      </c>
      <c r="R12" s="30">
        <v>0</v>
      </c>
      <c r="S12" s="30">
        <v>0.47</v>
      </c>
      <c r="T12" s="30">
        <v>0.17</v>
      </c>
      <c r="U12" s="30">
        <v>12.1</v>
      </c>
      <c r="V12" s="30">
        <v>7.06</v>
      </c>
      <c r="W12" s="30">
        <v>9.69</v>
      </c>
      <c r="X12" s="30">
        <v>17.670000000000002</v>
      </c>
      <c r="Y12" s="30">
        <v>8.25</v>
      </c>
      <c r="Z12" s="30">
        <v>0</v>
      </c>
      <c r="AA12" s="30">
        <v>0</v>
      </c>
      <c r="AB12" s="31">
        <v>7.99</v>
      </c>
    </row>
    <row r="13" spans="1:28" ht="15.75" x14ac:dyDescent="0.25">
      <c r="A13" s="23"/>
      <c r="B13" s="32">
        <v>45056</v>
      </c>
      <c r="C13" s="70">
        <f t="shared" si="0"/>
        <v>153.63999999999999</v>
      </c>
      <c r="D13" s="71"/>
      <c r="E13" s="29">
        <v>3.37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4.99</v>
      </c>
      <c r="Q13" s="30">
        <v>7.64</v>
      </c>
      <c r="R13" s="30">
        <v>10.98</v>
      </c>
      <c r="S13" s="30">
        <v>11.99</v>
      </c>
      <c r="T13" s="30">
        <v>1.76</v>
      </c>
      <c r="U13" s="30">
        <v>14.78</v>
      </c>
      <c r="V13" s="30">
        <v>18.38</v>
      </c>
      <c r="W13" s="30">
        <v>18.27</v>
      </c>
      <c r="X13" s="30">
        <v>16.86</v>
      </c>
      <c r="Y13" s="30">
        <v>15.39</v>
      </c>
      <c r="Z13" s="30">
        <v>1.59</v>
      </c>
      <c r="AA13" s="30">
        <v>11.26</v>
      </c>
      <c r="AB13" s="31">
        <v>16.38</v>
      </c>
    </row>
    <row r="14" spans="1:28" ht="15.75" x14ac:dyDescent="0.25">
      <c r="A14" s="23"/>
      <c r="B14" s="32">
        <v>45057</v>
      </c>
      <c r="C14" s="70">
        <f t="shared" si="0"/>
        <v>82.200000000000017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6.77</v>
      </c>
      <c r="N14" s="30">
        <v>11.47</v>
      </c>
      <c r="O14" s="30">
        <v>12.96</v>
      </c>
      <c r="P14" s="30">
        <v>11.77</v>
      </c>
      <c r="Q14" s="30">
        <v>0</v>
      </c>
      <c r="R14" s="30">
        <v>0.84</v>
      </c>
      <c r="S14" s="30">
        <v>1.95</v>
      </c>
      <c r="T14" s="30">
        <v>6.83</v>
      </c>
      <c r="U14" s="30">
        <v>12.2</v>
      </c>
      <c r="V14" s="30">
        <v>0</v>
      </c>
      <c r="W14" s="30">
        <v>1.4</v>
      </c>
      <c r="X14" s="30">
        <v>0</v>
      </c>
      <c r="Y14" s="30">
        <v>16.010000000000002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45058</v>
      </c>
      <c r="C15" s="70">
        <f t="shared" si="0"/>
        <v>37.700000000000003</v>
      </c>
      <c r="D15" s="71"/>
      <c r="E15" s="29">
        <v>6.61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6.38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3.66</v>
      </c>
      <c r="X15" s="30">
        <v>0.16</v>
      </c>
      <c r="Y15" s="30">
        <v>1.83</v>
      </c>
      <c r="Z15" s="30">
        <v>0</v>
      </c>
      <c r="AA15" s="30">
        <v>13.03</v>
      </c>
      <c r="AB15" s="31">
        <v>6.03</v>
      </c>
    </row>
    <row r="16" spans="1:28" ht="15.75" x14ac:dyDescent="0.25">
      <c r="A16" s="23"/>
      <c r="B16" s="32">
        <v>45059</v>
      </c>
      <c r="C16" s="70">
        <f t="shared" si="0"/>
        <v>18.55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3.6</v>
      </c>
      <c r="T16" s="30">
        <v>0</v>
      </c>
      <c r="U16" s="30">
        <v>0</v>
      </c>
      <c r="V16" s="30">
        <v>8.66</v>
      </c>
      <c r="W16" s="30">
        <v>6.29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45060</v>
      </c>
      <c r="C17" s="70">
        <f t="shared" si="0"/>
        <v>147.57000000000002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10.92</v>
      </c>
      <c r="O17" s="30">
        <v>0</v>
      </c>
      <c r="P17" s="30">
        <v>0</v>
      </c>
      <c r="Q17" s="30">
        <v>12.89</v>
      </c>
      <c r="R17" s="30">
        <v>18.59</v>
      </c>
      <c r="S17" s="30">
        <v>18.29</v>
      </c>
      <c r="T17" s="30">
        <v>16.149999999999999</v>
      </c>
      <c r="U17" s="30">
        <v>18.46</v>
      </c>
      <c r="V17" s="30">
        <v>1.88</v>
      </c>
      <c r="W17" s="30">
        <v>0</v>
      </c>
      <c r="X17" s="30">
        <v>16.78</v>
      </c>
      <c r="Y17" s="30">
        <v>9.81</v>
      </c>
      <c r="Z17" s="30">
        <v>1.37</v>
      </c>
      <c r="AA17" s="30">
        <v>9.77</v>
      </c>
      <c r="AB17" s="31">
        <v>12.66</v>
      </c>
    </row>
    <row r="18" spans="1:28" ht="15.75" x14ac:dyDescent="0.25">
      <c r="A18" s="23"/>
      <c r="B18" s="32">
        <v>45061</v>
      </c>
      <c r="C18" s="70">
        <f t="shared" si="0"/>
        <v>55.370000000000005</v>
      </c>
      <c r="D18" s="71"/>
      <c r="E18" s="29">
        <v>4.34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2.04</v>
      </c>
      <c r="N18" s="30">
        <v>12.03</v>
      </c>
      <c r="O18" s="30">
        <v>12.51</v>
      </c>
      <c r="P18" s="30">
        <v>12.38</v>
      </c>
      <c r="Q18" s="30">
        <v>8.48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2.46</v>
      </c>
      <c r="AA18" s="30">
        <v>0</v>
      </c>
      <c r="AB18" s="31">
        <v>1.1299999999999999</v>
      </c>
    </row>
    <row r="19" spans="1:28" ht="15.75" x14ac:dyDescent="0.25">
      <c r="A19" s="23"/>
      <c r="B19" s="32">
        <v>45062</v>
      </c>
      <c r="C19" s="70">
        <f t="shared" si="0"/>
        <v>62.279999999999994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2.08</v>
      </c>
      <c r="N19" s="30">
        <v>6.81</v>
      </c>
      <c r="O19" s="30">
        <v>11.76</v>
      </c>
      <c r="P19" s="30">
        <v>13.65</v>
      </c>
      <c r="Q19" s="30">
        <v>3.51</v>
      </c>
      <c r="R19" s="30">
        <v>11.84</v>
      </c>
      <c r="S19" s="30">
        <v>0</v>
      </c>
      <c r="T19" s="30">
        <v>0</v>
      </c>
      <c r="U19" s="30">
        <v>0.5</v>
      </c>
      <c r="V19" s="30">
        <v>0</v>
      </c>
      <c r="W19" s="30">
        <v>0</v>
      </c>
      <c r="X19" s="30">
        <v>0</v>
      </c>
      <c r="Y19" s="30">
        <v>0.28000000000000003</v>
      </c>
      <c r="Z19" s="30">
        <v>0</v>
      </c>
      <c r="AA19" s="30">
        <v>0</v>
      </c>
      <c r="AB19" s="31">
        <v>11.85</v>
      </c>
    </row>
    <row r="20" spans="1:28" ht="15.75" x14ac:dyDescent="0.25">
      <c r="A20" s="23"/>
      <c r="B20" s="32">
        <v>45063</v>
      </c>
      <c r="C20" s="70">
        <f t="shared" si="0"/>
        <v>69.06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0.66</v>
      </c>
      <c r="L20" s="30">
        <v>3.18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4.83</v>
      </c>
      <c r="U20" s="30">
        <v>0.98</v>
      </c>
      <c r="V20" s="30">
        <v>11.17</v>
      </c>
      <c r="W20" s="30">
        <v>10.49</v>
      </c>
      <c r="X20" s="30">
        <v>0.67</v>
      </c>
      <c r="Y20" s="30">
        <v>13.51</v>
      </c>
      <c r="Z20" s="30">
        <v>12.86</v>
      </c>
      <c r="AA20" s="30">
        <v>10.71</v>
      </c>
      <c r="AB20" s="31">
        <v>0</v>
      </c>
    </row>
    <row r="21" spans="1:28" ht="15.75" x14ac:dyDescent="0.25">
      <c r="A21" s="23"/>
      <c r="B21" s="32">
        <v>45064</v>
      </c>
      <c r="C21" s="70">
        <f t="shared" si="0"/>
        <v>11.64</v>
      </c>
      <c r="D21" s="71"/>
      <c r="E21" s="29">
        <v>0</v>
      </c>
      <c r="F21" s="30">
        <v>2.39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7.44</v>
      </c>
      <c r="U21" s="30">
        <v>0</v>
      </c>
      <c r="V21" s="30">
        <v>0</v>
      </c>
      <c r="W21" s="30">
        <v>1.81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45065</v>
      </c>
      <c r="C22" s="70">
        <f t="shared" si="0"/>
        <v>38.83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5.03</v>
      </c>
      <c r="X22" s="30">
        <v>5.92</v>
      </c>
      <c r="Y22" s="30">
        <v>12.37</v>
      </c>
      <c r="Z22" s="30">
        <v>8.85</v>
      </c>
      <c r="AA22" s="30">
        <v>0</v>
      </c>
      <c r="AB22" s="31">
        <v>6.66</v>
      </c>
    </row>
    <row r="23" spans="1:28" ht="15.75" x14ac:dyDescent="0.25">
      <c r="A23" s="23"/>
      <c r="B23" s="32">
        <v>45066</v>
      </c>
      <c r="C23" s="70">
        <f t="shared" si="0"/>
        <v>43.28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5.57</v>
      </c>
      <c r="T23" s="30">
        <v>7.65</v>
      </c>
      <c r="U23" s="30">
        <v>10.119999999999999</v>
      </c>
      <c r="V23" s="30">
        <v>5.13</v>
      </c>
      <c r="W23" s="30">
        <v>0</v>
      </c>
      <c r="X23" s="30">
        <v>4.5999999999999996</v>
      </c>
      <c r="Y23" s="30">
        <v>8.4700000000000006</v>
      </c>
      <c r="Z23" s="30">
        <v>0</v>
      </c>
      <c r="AA23" s="30">
        <v>0</v>
      </c>
      <c r="AB23" s="31">
        <v>1.74</v>
      </c>
    </row>
    <row r="24" spans="1:28" ht="15.75" x14ac:dyDescent="0.25">
      <c r="A24" s="23"/>
      <c r="B24" s="32">
        <v>45067</v>
      </c>
      <c r="C24" s="70">
        <f t="shared" si="0"/>
        <v>128.56</v>
      </c>
      <c r="D24" s="71"/>
      <c r="E24" s="29">
        <v>3.5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6.29</v>
      </c>
      <c r="N24" s="30">
        <v>9.32</v>
      </c>
      <c r="O24" s="30">
        <v>11.9</v>
      </c>
      <c r="P24" s="30">
        <v>10.66</v>
      </c>
      <c r="Q24" s="30">
        <v>11.14</v>
      </c>
      <c r="R24" s="30">
        <v>5.61</v>
      </c>
      <c r="S24" s="30">
        <v>7.23</v>
      </c>
      <c r="T24" s="30">
        <v>0</v>
      </c>
      <c r="U24" s="30">
        <v>0</v>
      </c>
      <c r="V24" s="30">
        <v>0</v>
      </c>
      <c r="W24" s="30">
        <v>12.73</v>
      </c>
      <c r="X24" s="30">
        <v>11.18</v>
      </c>
      <c r="Y24" s="30">
        <v>12.44</v>
      </c>
      <c r="Z24" s="30">
        <v>13.23</v>
      </c>
      <c r="AA24" s="30">
        <v>0.5</v>
      </c>
      <c r="AB24" s="31">
        <v>12.83</v>
      </c>
    </row>
    <row r="25" spans="1:28" ht="15.75" x14ac:dyDescent="0.25">
      <c r="A25" s="23"/>
      <c r="B25" s="32">
        <v>45068</v>
      </c>
      <c r="C25" s="70">
        <f t="shared" si="0"/>
        <v>64.33</v>
      </c>
      <c r="D25" s="71"/>
      <c r="E25" s="29">
        <v>7.11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9.68</v>
      </c>
      <c r="N25" s="30">
        <v>9.02</v>
      </c>
      <c r="O25" s="30">
        <v>11.81</v>
      </c>
      <c r="P25" s="30">
        <v>4.2300000000000004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2.2400000000000002</v>
      </c>
      <c r="X25" s="30">
        <v>5.64</v>
      </c>
      <c r="Y25" s="30">
        <v>13.27</v>
      </c>
      <c r="Z25" s="30">
        <v>1.33</v>
      </c>
      <c r="AA25" s="30">
        <v>0</v>
      </c>
      <c r="AB25" s="31">
        <v>0</v>
      </c>
    </row>
    <row r="26" spans="1:28" ht="15.75" x14ac:dyDescent="0.25">
      <c r="A26" s="23"/>
      <c r="B26" s="32">
        <v>45069</v>
      </c>
      <c r="C26" s="70">
        <f t="shared" si="0"/>
        <v>43.22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2.57</v>
      </c>
      <c r="U26" s="30">
        <v>1.28</v>
      </c>
      <c r="V26" s="30">
        <v>0</v>
      </c>
      <c r="W26" s="30">
        <v>6.01</v>
      </c>
      <c r="X26" s="30">
        <v>5.91</v>
      </c>
      <c r="Y26" s="30">
        <v>7.35</v>
      </c>
      <c r="Z26" s="30">
        <v>0</v>
      </c>
      <c r="AA26" s="30">
        <v>6.9</v>
      </c>
      <c r="AB26" s="31">
        <v>13.2</v>
      </c>
    </row>
    <row r="27" spans="1:28" ht="15.75" x14ac:dyDescent="0.25">
      <c r="A27" s="23"/>
      <c r="B27" s="32">
        <v>45070</v>
      </c>
      <c r="C27" s="70">
        <f t="shared" si="0"/>
        <v>84.449999999999989</v>
      </c>
      <c r="D27" s="71"/>
      <c r="E27" s="29">
        <v>9.33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12.73</v>
      </c>
      <c r="T27" s="30">
        <v>6.06</v>
      </c>
      <c r="U27" s="30">
        <v>0</v>
      </c>
      <c r="V27" s="30">
        <v>0</v>
      </c>
      <c r="W27" s="30">
        <v>10.58</v>
      </c>
      <c r="X27" s="30">
        <v>7.38</v>
      </c>
      <c r="Y27" s="30">
        <v>8.59</v>
      </c>
      <c r="Z27" s="30">
        <v>5.42</v>
      </c>
      <c r="AA27" s="30">
        <v>11.54</v>
      </c>
      <c r="AB27" s="31">
        <v>12.82</v>
      </c>
    </row>
    <row r="28" spans="1:28" ht="15.75" x14ac:dyDescent="0.25">
      <c r="A28" s="23"/>
      <c r="B28" s="32">
        <v>45071</v>
      </c>
      <c r="C28" s="70">
        <f t="shared" si="0"/>
        <v>45.09</v>
      </c>
      <c r="D28" s="71"/>
      <c r="E28" s="29">
        <v>11.97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11.81</v>
      </c>
      <c r="R28" s="30">
        <v>12.49</v>
      </c>
      <c r="S28" s="30">
        <v>4.7</v>
      </c>
      <c r="T28" s="30">
        <v>0.23</v>
      </c>
      <c r="U28" s="30">
        <v>0</v>
      </c>
      <c r="V28" s="30">
        <v>0</v>
      </c>
      <c r="W28" s="30">
        <v>3.54</v>
      </c>
      <c r="X28" s="30">
        <v>0</v>
      </c>
      <c r="Y28" s="30">
        <v>0.35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45072</v>
      </c>
      <c r="C29" s="70">
        <f t="shared" si="0"/>
        <v>31.43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9.77</v>
      </c>
      <c r="V29" s="30">
        <v>1.33</v>
      </c>
      <c r="W29" s="30">
        <v>0</v>
      </c>
      <c r="X29" s="30">
        <v>0</v>
      </c>
      <c r="Y29" s="30">
        <v>11.36</v>
      </c>
      <c r="Z29" s="30">
        <v>8.9700000000000006</v>
      </c>
      <c r="AA29" s="30">
        <v>0</v>
      </c>
      <c r="AB29" s="31">
        <v>0</v>
      </c>
    </row>
    <row r="30" spans="1:28" ht="15.75" x14ac:dyDescent="0.25">
      <c r="A30" s="23"/>
      <c r="B30" s="32">
        <v>45073</v>
      </c>
      <c r="C30" s="70">
        <f t="shared" si="0"/>
        <v>24.770000000000003</v>
      </c>
      <c r="D30" s="71"/>
      <c r="E30" s="29">
        <v>3.81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5.86</v>
      </c>
      <c r="O30" s="30">
        <v>0</v>
      </c>
      <c r="P30" s="30">
        <v>7.53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0.55000000000000004</v>
      </c>
      <c r="W30" s="30">
        <v>3.19</v>
      </c>
      <c r="X30" s="30">
        <v>0</v>
      </c>
      <c r="Y30" s="30">
        <v>0</v>
      </c>
      <c r="Z30" s="30">
        <v>1.98</v>
      </c>
      <c r="AA30" s="30">
        <v>0</v>
      </c>
      <c r="AB30" s="31">
        <v>1.85</v>
      </c>
    </row>
    <row r="31" spans="1:28" ht="15.75" x14ac:dyDescent="0.25">
      <c r="A31" s="23"/>
      <c r="B31" s="32">
        <v>45074</v>
      </c>
      <c r="C31" s="70">
        <f t="shared" si="0"/>
        <v>31.640000000000004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1.75</v>
      </c>
      <c r="O31" s="30">
        <v>3.47</v>
      </c>
      <c r="P31" s="30">
        <v>3.85</v>
      </c>
      <c r="Q31" s="30">
        <v>3.2</v>
      </c>
      <c r="R31" s="30">
        <v>0</v>
      </c>
      <c r="S31" s="30">
        <v>0</v>
      </c>
      <c r="T31" s="30">
        <v>0</v>
      </c>
      <c r="U31" s="30">
        <v>3.56</v>
      </c>
      <c r="V31" s="30">
        <v>0</v>
      </c>
      <c r="W31" s="30">
        <v>2.91</v>
      </c>
      <c r="X31" s="30">
        <v>3.78</v>
      </c>
      <c r="Y31" s="30">
        <v>3.79</v>
      </c>
      <c r="Z31" s="30">
        <v>1.39</v>
      </c>
      <c r="AA31" s="30">
        <v>3.59</v>
      </c>
      <c r="AB31" s="31">
        <v>0.35</v>
      </c>
    </row>
    <row r="32" spans="1:28" ht="15.75" x14ac:dyDescent="0.25">
      <c r="A32" s="23"/>
      <c r="B32" s="32">
        <v>45075</v>
      </c>
      <c r="C32" s="70">
        <f t="shared" si="0"/>
        <v>33.47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9</v>
      </c>
      <c r="Q32" s="30">
        <v>5.65</v>
      </c>
      <c r="R32" s="30">
        <v>5.87</v>
      </c>
      <c r="S32" s="30">
        <v>1.0900000000000001</v>
      </c>
      <c r="T32" s="30">
        <v>1.26</v>
      </c>
      <c r="U32" s="30">
        <v>0</v>
      </c>
      <c r="V32" s="30">
        <v>1.1200000000000001</v>
      </c>
      <c r="W32" s="30">
        <v>0</v>
      </c>
      <c r="X32" s="30">
        <v>3.37</v>
      </c>
      <c r="Y32" s="30">
        <v>1.27</v>
      </c>
      <c r="Z32" s="30">
        <v>1.02</v>
      </c>
      <c r="AA32" s="30">
        <v>0</v>
      </c>
      <c r="AB32" s="31">
        <v>3.82</v>
      </c>
    </row>
    <row r="33" spans="1:28" ht="15.75" x14ac:dyDescent="0.25">
      <c r="A33" s="23"/>
      <c r="B33" s="32">
        <v>45076</v>
      </c>
      <c r="C33" s="70">
        <f t="shared" si="0"/>
        <v>11.32</v>
      </c>
      <c r="D33" s="71"/>
      <c r="E33" s="29">
        <v>2.99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0.87</v>
      </c>
      <c r="V33" s="30">
        <v>0</v>
      </c>
      <c r="W33" s="30">
        <v>3.46</v>
      </c>
      <c r="X33" s="30">
        <v>4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45077</v>
      </c>
      <c r="C34" s="72">
        <f t="shared" si="0"/>
        <v>175.56999999999996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2.68</v>
      </c>
      <c r="M34" s="30">
        <v>0</v>
      </c>
      <c r="N34" s="30">
        <v>3.89</v>
      </c>
      <c r="O34" s="30">
        <v>3.77</v>
      </c>
      <c r="P34" s="30">
        <v>13.23</v>
      </c>
      <c r="Q34" s="30">
        <v>13.7</v>
      </c>
      <c r="R34" s="30">
        <v>13.33</v>
      </c>
      <c r="S34" s="30">
        <v>13.58</v>
      </c>
      <c r="T34" s="30">
        <v>13.52</v>
      </c>
      <c r="U34" s="30">
        <v>13.38</v>
      </c>
      <c r="V34" s="30">
        <v>10.51</v>
      </c>
      <c r="W34" s="30">
        <v>12.48</v>
      </c>
      <c r="X34" s="30">
        <v>13.13</v>
      </c>
      <c r="Y34" s="30">
        <v>13.39</v>
      </c>
      <c r="Z34" s="30">
        <v>13.18</v>
      </c>
      <c r="AA34" s="30">
        <v>8.67</v>
      </c>
      <c r="AB34" s="31">
        <v>13.13</v>
      </c>
    </row>
    <row r="35" spans="1:28" x14ac:dyDescent="0.25">
      <c r="A35" s="23"/>
      <c r="B35" s="23"/>
      <c r="C35" s="84">
        <f>SUM(C4:D34)</f>
        <v>1972.7699999999998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45047</v>
      </c>
      <c r="C39" s="70">
        <f t="shared" ref="C39:C69" si="1">SUM(E39:AB39)</f>
        <v>-174.84</v>
      </c>
      <c r="D39" s="71"/>
      <c r="E39" s="29">
        <v>-4.54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-3.75</v>
      </c>
      <c r="M39" s="30">
        <v>-13.78</v>
      </c>
      <c r="N39" s="30">
        <v>-15.66</v>
      </c>
      <c r="O39" s="30">
        <v>-15.67</v>
      </c>
      <c r="P39" s="30">
        <v>-15.66</v>
      </c>
      <c r="Q39" s="30">
        <v>-15.64</v>
      </c>
      <c r="R39" s="30">
        <v>-15.66</v>
      </c>
      <c r="S39" s="30">
        <v>-15.67</v>
      </c>
      <c r="T39" s="30">
        <v>-13.9</v>
      </c>
      <c r="U39" s="30">
        <v>0</v>
      </c>
      <c r="V39" s="30">
        <v>0</v>
      </c>
      <c r="W39" s="30">
        <v>-7.55</v>
      </c>
      <c r="X39" s="30">
        <v>-12.45</v>
      </c>
      <c r="Y39" s="30">
        <v>-12.47</v>
      </c>
      <c r="Z39" s="30">
        <v>0</v>
      </c>
      <c r="AA39" s="30">
        <v>-0.1</v>
      </c>
      <c r="AB39" s="31">
        <v>-12.34</v>
      </c>
    </row>
    <row r="40" spans="1:28" ht="15.75" x14ac:dyDescent="0.25">
      <c r="A40" s="23"/>
      <c r="B40" s="32">
        <v>45048</v>
      </c>
      <c r="C40" s="70">
        <f t="shared" si="1"/>
        <v>-94.57</v>
      </c>
      <c r="D40" s="71"/>
      <c r="E40" s="29">
        <v>-11.71</v>
      </c>
      <c r="F40" s="30">
        <v>-2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-11.87</v>
      </c>
      <c r="N40" s="30">
        <v>-11.3</v>
      </c>
      <c r="O40" s="30">
        <v>-1.89</v>
      </c>
      <c r="P40" s="30">
        <v>-6.52</v>
      </c>
      <c r="Q40" s="30">
        <v>-15.02</v>
      </c>
      <c r="R40" s="30">
        <v>-7.28</v>
      </c>
      <c r="S40" s="30">
        <v>-5.46</v>
      </c>
      <c r="T40" s="30">
        <v>-1.97</v>
      </c>
      <c r="U40" s="30">
        <v>-15.25</v>
      </c>
      <c r="V40" s="30">
        <v>-1.4</v>
      </c>
      <c r="W40" s="30">
        <v>-2.9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45049</v>
      </c>
      <c r="C41" s="70">
        <f t="shared" si="1"/>
        <v>-15.170000000000002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-0.31</v>
      </c>
      <c r="M41" s="30">
        <v>-2</v>
      </c>
      <c r="N41" s="30">
        <v>0</v>
      </c>
      <c r="O41" s="30">
        <v>-4.84</v>
      </c>
      <c r="P41" s="30">
        <v>-1.75</v>
      </c>
      <c r="Q41" s="30">
        <v>0</v>
      </c>
      <c r="R41" s="30">
        <v>0</v>
      </c>
      <c r="S41" s="30">
        <v>0</v>
      </c>
      <c r="T41" s="30">
        <v>-2.13</v>
      </c>
      <c r="U41" s="30">
        <v>0</v>
      </c>
      <c r="V41" s="30">
        <v>-3.32</v>
      </c>
      <c r="W41" s="30">
        <v>0</v>
      </c>
      <c r="X41" s="30">
        <v>-0.68</v>
      </c>
      <c r="Y41" s="30">
        <v>0</v>
      </c>
      <c r="Z41" s="30">
        <v>0</v>
      </c>
      <c r="AA41" s="30">
        <v>0</v>
      </c>
      <c r="AB41" s="31">
        <v>-0.14000000000000001</v>
      </c>
    </row>
    <row r="42" spans="1:28" ht="15.75" x14ac:dyDescent="0.25">
      <c r="A42" s="23"/>
      <c r="B42" s="32">
        <v>45050</v>
      </c>
      <c r="C42" s="70">
        <f t="shared" si="1"/>
        <v>-109.44000000000001</v>
      </c>
      <c r="D42" s="71"/>
      <c r="E42" s="29">
        <v>-4.76</v>
      </c>
      <c r="F42" s="30">
        <v>-2.82</v>
      </c>
      <c r="G42" s="30">
        <v>-2</v>
      </c>
      <c r="H42" s="30">
        <v>0</v>
      </c>
      <c r="I42" s="30">
        <v>0</v>
      </c>
      <c r="J42" s="30">
        <v>-9.1300000000000008</v>
      </c>
      <c r="K42" s="30">
        <v>-2.86</v>
      </c>
      <c r="L42" s="30">
        <v>0</v>
      </c>
      <c r="M42" s="30">
        <v>0</v>
      </c>
      <c r="N42" s="30">
        <v>-0.37</v>
      </c>
      <c r="O42" s="30">
        <v>-12.97</v>
      </c>
      <c r="P42" s="30">
        <v>-14.88</v>
      </c>
      <c r="Q42" s="30">
        <v>-14.29</v>
      </c>
      <c r="R42" s="30">
        <v>-13.48</v>
      </c>
      <c r="S42" s="30">
        <v>-3.89</v>
      </c>
      <c r="T42" s="30">
        <v>0</v>
      </c>
      <c r="U42" s="30">
        <v>-8.6999999999999993</v>
      </c>
      <c r="V42" s="30">
        <v>-0.57999999999999996</v>
      </c>
      <c r="W42" s="30">
        <v>0</v>
      </c>
      <c r="X42" s="30">
        <v>0</v>
      </c>
      <c r="Y42" s="30">
        <v>-3.6</v>
      </c>
      <c r="Z42" s="30">
        <v>-11.11</v>
      </c>
      <c r="AA42" s="30">
        <v>-1.41</v>
      </c>
      <c r="AB42" s="31">
        <v>-2.59</v>
      </c>
    </row>
    <row r="43" spans="1:28" ht="15.75" x14ac:dyDescent="0.25">
      <c r="A43" s="23"/>
      <c r="B43" s="32">
        <v>45051</v>
      </c>
      <c r="C43" s="70">
        <f t="shared" si="1"/>
        <v>-123.86999999999999</v>
      </c>
      <c r="D43" s="71"/>
      <c r="E43" s="29">
        <v>0</v>
      </c>
      <c r="F43" s="30">
        <v>-5.98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-6</v>
      </c>
      <c r="N43" s="30">
        <v>-6</v>
      </c>
      <c r="O43" s="30">
        <v>-6</v>
      </c>
      <c r="P43" s="30">
        <v>-6</v>
      </c>
      <c r="Q43" s="30">
        <v>-5.98</v>
      </c>
      <c r="R43" s="30">
        <v>-4</v>
      </c>
      <c r="S43" s="30">
        <v>-3.88</v>
      </c>
      <c r="T43" s="30">
        <v>-3.97</v>
      </c>
      <c r="U43" s="30">
        <v>-4</v>
      </c>
      <c r="V43" s="30">
        <v>-5.73</v>
      </c>
      <c r="W43" s="30">
        <v>-15.17</v>
      </c>
      <c r="X43" s="30">
        <v>-13.57</v>
      </c>
      <c r="Y43" s="30">
        <v>-2.41</v>
      </c>
      <c r="Z43" s="30">
        <v>-13.32</v>
      </c>
      <c r="AA43" s="30">
        <v>-14.6</v>
      </c>
      <c r="AB43" s="31">
        <v>-7.26</v>
      </c>
    </row>
    <row r="44" spans="1:28" ht="15.75" x14ac:dyDescent="0.25">
      <c r="A44" s="23"/>
      <c r="B44" s="32">
        <v>45052</v>
      </c>
      <c r="C44" s="70">
        <f t="shared" si="1"/>
        <v>-117.73</v>
      </c>
      <c r="D44" s="71"/>
      <c r="E44" s="29">
        <v>-1.22</v>
      </c>
      <c r="F44" s="30">
        <v>-5.91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-3.88</v>
      </c>
      <c r="N44" s="30">
        <v>-6</v>
      </c>
      <c r="O44" s="30">
        <v>-6</v>
      </c>
      <c r="P44" s="30">
        <v>-6</v>
      </c>
      <c r="Q44" s="30">
        <v>-5.97</v>
      </c>
      <c r="R44" s="30">
        <v>-6</v>
      </c>
      <c r="S44" s="30">
        <v>-6</v>
      </c>
      <c r="T44" s="30">
        <v>-4</v>
      </c>
      <c r="U44" s="30">
        <v>-4</v>
      </c>
      <c r="V44" s="30">
        <v>-6</v>
      </c>
      <c r="W44" s="30">
        <v>-15.07</v>
      </c>
      <c r="X44" s="30">
        <v>-15.44</v>
      </c>
      <c r="Y44" s="30">
        <v>0</v>
      </c>
      <c r="Z44" s="30">
        <v>-0.15</v>
      </c>
      <c r="AA44" s="30">
        <v>-14.69</v>
      </c>
      <c r="AB44" s="31">
        <v>-11.4</v>
      </c>
    </row>
    <row r="45" spans="1:28" ht="15.75" x14ac:dyDescent="0.25">
      <c r="A45" s="23"/>
      <c r="B45" s="32">
        <v>45053</v>
      </c>
      <c r="C45" s="70">
        <f t="shared" si="1"/>
        <v>-130.48999999999998</v>
      </c>
      <c r="D45" s="71"/>
      <c r="E45" s="29">
        <v>-9.64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-5.4</v>
      </c>
      <c r="N45" s="30">
        <v>-15.33</v>
      </c>
      <c r="O45" s="30">
        <v>-8.24</v>
      </c>
      <c r="P45" s="30">
        <v>-1.17</v>
      </c>
      <c r="Q45" s="30">
        <v>-5.04</v>
      </c>
      <c r="R45" s="30">
        <v>-11.59</v>
      </c>
      <c r="S45" s="30">
        <v>-14.85</v>
      </c>
      <c r="T45" s="30">
        <v>-7.3</v>
      </c>
      <c r="U45" s="30">
        <v>-11.67</v>
      </c>
      <c r="V45" s="30">
        <v>-11.74</v>
      </c>
      <c r="W45" s="30">
        <v>-15.17</v>
      </c>
      <c r="X45" s="30">
        <v>-0.2</v>
      </c>
      <c r="Y45" s="30">
        <v>-0.21</v>
      </c>
      <c r="Z45" s="30">
        <v>-4.04</v>
      </c>
      <c r="AA45" s="30">
        <v>-5.89</v>
      </c>
      <c r="AB45" s="31">
        <v>-3.01</v>
      </c>
    </row>
    <row r="46" spans="1:28" ht="15.75" x14ac:dyDescent="0.25">
      <c r="A46" s="23"/>
      <c r="B46" s="32">
        <v>45054</v>
      </c>
      <c r="C46" s="70">
        <f t="shared" si="1"/>
        <v>-131.58000000000001</v>
      </c>
      <c r="D46" s="71"/>
      <c r="E46" s="29">
        <v>-1.73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-6</v>
      </c>
      <c r="O46" s="30">
        <v>-6</v>
      </c>
      <c r="P46" s="30">
        <v>-4</v>
      </c>
      <c r="Q46" s="30">
        <v>-4</v>
      </c>
      <c r="R46" s="30">
        <v>-4</v>
      </c>
      <c r="S46" s="30">
        <v>-6</v>
      </c>
      <c r="T46" s="30">
        <v>-6</v>
      </c>
      <c r="U46" s="30">
        <v>-5.99</v>
      </c>
      <c r="V46" s="30">
        <v>-5.96</v>
      </c>
      <c r="W46" s="30">
        <v>-14.96</v>
      </c>
      <c r="X46" s="30">
        <v>-11.04</v>
      </c>
      <c r="Y46" s="30">
        <v>-13.84</v>
      </c>
      <c r="Z46" s="30">
        <v>-15.54</v>
      </c>
      <c r="AA46" s="30">
        <v>-11.11</v>
      </c>
      <c r="AB46" s="31">
        <v>-15.41</v>
      </c>
    </row>
    <row r="47" spans="1:28" ht="15.75" x14ac:dyDescent="0.25">
      <c r="A47" s="23"/>
      <c r="B47" s="32">
        <v>45055</v>
      </c>
      <c r="C47" s="70">
        <f t="shared" si="1"/>
        <v>-64.06</v>
      </c>
      <c r="D47" s="71"/>
      <c r="E47" s="29">
        <v>-3.64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-0.11</v>
      </c>
      <c r="O47" s="30">
        <v>-7.96</v>
      </c>
      <c r="P47" s="30">
        <v>-0.65</v>
      </c>
      <c r="Q47" s="30">
        <v>-8.7799999999999994</v>
      </c>
      <c r="R47" s="30">
        <v>-7.57</v>
      </c>
      <c r="S47" s="30">
        <v>-0.74</v>
      </c>
      <c r="T47" s="30">
        <v>-0.94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-14.61</v>
      </c>
      <c r="AA47" s="30">
        <v>-15.67</v>
      </c>
      <c r="AB47" s="31">
        <v>-3.39</v>
      </c>
    </row>
    <row r="48" spans="1:28" ht="15.75" x14ac:dyDescent="0.25">
      <c r="A48" s="23"/>
      <c r="B48" s="32">
        <v>45056</v>
      </c>
      <c r="C48" s="70">
        <f t="shared" si="1"/>
        <v>-10.55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-5.14</v>
      </c>
      <c r="O48" s="30">
        <v>-3.87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-1.54</v>
      </c>
      <c r="AA48" s="30">
        <v>0</v>
      </c>
      <c r="AB48" s="31">
        <v>0</v>
      </c>
    </row>
    <row r="49" spans="1:28" ht="15.75" x14ac:dyDescent="0.25">
      <c r="A49" s="23"/>
      <c r="B49" s="32">
        <v>45057</v>
      </c>
      <c r="C49" s="70">
        <f t="shared" si="1"/>
        <v>-82.07</v>
      </c>
      <c r="D49" s="71"/>
      <c r="E49" s="29">
        <v>-3.94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-13.17</v>
      </c>
      <c r="R49" s="30">
        <v>-0.81</v>
      </c>
      <c r="S49" s="30">
        <v>0</v>
      </c>
      <c r="T49" s="30">
        <v>0</v>
      </c>
      <c r="U49" s="30">
        <v>0</v>
      </c>
      <c r="V49" s="30">
        <v>-10.32</v>
      </c>
      <c r="W49" s="30">
        <v>-1.9</v>
      </c>
      <c r="X49" s="30">
        <v>-1.2</v>
      </c>
      <c r="Y49" s="30">
        <v>0</v>
      </c>
      <c r="Z49" s="30">
        <v>-16.68</v>
      </c>
      <c r="AA49" s="30">
        <v>-18.22</v>
      </c>
      <c r="AB49" s="31">
        <v>-15.83</v>
      </c>
    </row>
    <row r="50" spans="1:28" ht="15.75" x14ac:dyDescent="0.25">
      <c r="A50" s="23"/>
      <c r="B50" s="32">
        <v>45058</v>
      </c>
      <c r="C50" s="70">
        <f t="shared" si="1"/>
        <v>-73.5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-3.52</v>
      </c>
      <c r="O50" s="30">
        <v>-5.8</v>
      </c>
      <c r="P50" s="30">
        <v>-5.77</v>
      </c>
      <c r="Q50" s="30">
        <v>-7</v>
      </c>
      <c r="R50" s="30">
        <v>-7</v>
      </c>
      <c r="S50" s="30">
        <v>-6.96</v>
      </c>
      <c r="T50" s="30">
        <v>-7</v>
      </c>
      <c r="U50" s="30">
        <v>-7</v>
      </c>
      <c r="V50" s="30">
        <v>-7</v>
      </c>
      <c r="W50" s="30">
        <v>0</v>
      </c>
      <c r="X50" s="30">
        <v>-3.07</v>
      </c>
      <c r="Y50" s="30">
        <v>-1.97</v>
      </c>
      <c r="Z50" s="30">
        <v>-11.41</v>
      </c>
      <c r="AA50" s="30">
        <v>0</v>
      </c>
      <c r="AB50" s="31">
        <v>0</v>
      </c>
    </row>
    <row r="51" spans="1:28" ht="15.75" x14ac:dyDescent="0.25">
      <c r="A51" s="23"/>
      <c r="B51" s="32">
        <v>45059</v>
      </c>
      <c r="C51" s="70">
        <f t="shared" si="1"/>
        <v>-170.05</v>
      </c>
      <c r="D51" s="71"/>
      <c r="E51" s="29">
        <v>-9.7100000000000009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-4.84</v>
      </c>
      <c r="M51" s="30">
        <v>-5</v>
      </c>
      <c r="N51" s="30">
        <v>-9</v>
      </c>
      <c r="O51" s="30">
        <v>-9</v>
      </c>
      <c r="P51" s="30">
        <v>-8.99</v>
      </c>
      <c r="Q51" s="30">
        <v>-8.93</v>
      </c>
      <c r="R51" s="30">
        <v>-4.91</v>
      </c>
      <c r="S51" s="30">
        <v>-3.78</v>
      </c>
      <c r="T51" s="30">
        <v>-9</v>
      </c>
      <c r="U51" s="30">
        <v>-3.69</v>
      </c>
      <c r="V51" s="30">
        <v>0</v>
      </c>
      <c r="W51" s="30">
        <v>0</v>
      </c>
      <c r="X51" s="30">
        <v>-19.34</v>
      </c>
      <c r="Y51" s="30">
        <v>-19.28</v>
      </c>
      <c r="Z51" s="30">
        <v>-17.87</v>
      </c>
      <c r="AA51" s="30">
        <v>-19.239999999999998</v>
      </c>
      <c r="AB51" s="31">
        <v>-17.47</v>
      </c>
    </row>
    <row r="52" spans="1:28" ht="15.75" x14ac:dyDescent="0.25">
      <c r="A52" s="23"/>
      <c r="B52" s="32">
        <v>45060</v>
      </c>
      <c r="C52" s="70">
        <f t="shared" si="1"/>
        <v>-90.02</v>
      </c>
      <c r="D52" s="71"/>
      <c r="E52" s="29">
        <v>-1.1200000000000001</v>
      </c>
      <c r="F52" s="30">
        <v>-8.73</v>
      </c>
      <c r="G52" s="30">
        <v>0</v>
      </c>
      <c r="H52" s="30">
        <v>0</v>
      </c>
      <c r="I52" s="30">
        <v>0</v>
      </c>
      <c r="J52" s="30">
        <v>0</v>
      </c>
      <c r="K52" s="30">
        <v>-5</v>
      </c>
      <c r="L52" s="30">
        <v>-19.98</v>
      </c>
      <c r="M52" s="30">
        <v>-20</v>
      </c>
      <c r="N52" s="30">
        <v>0</v>
      </c>
      <c r="O52" s="30">
        <v>-4.46</v>
      </c>
      <c r="P52" s="30">
        <v>-9.43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-14.66</v>
      </c>
      <c r="X52" s="30">
        <v>0</v>
      </c>
      <c r="Y52" s="30">
        <v>0</v>
      </c>
      <c r="Z52" s="30">
        <v>-6.64</v>
      </c>
      <c r="AA52" s="30">
        <v>0</v>
      </c>
      <c r="AB52" s="31">
        <v>0</v>
      </c>
    </row>
    <row r="53" spans="1:28" ht="15.75" x14ac:dyDescent="0.25">
      <c r="A53" s="23"/>
      <c r="B53" s="32">
        <v>45061</v>
      </c>
      <c r="C53" s="70">
        <f t="shared" si="1"/>
        <v>-98.3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-13</v>
      </c>
      <c r="S53" s="30">
        <v>-13.29</v>
      </c>
      <c r="T53" s="30">
        <v>-13.19</v>
      </c>
      <c r="U53" s="30">
        <v>-11.98</v>
      </c>
      <c r="V53" s="30">
        <v>-13.03</v>
      </c>
      <c r="W53" s="30">
        <v>-13.3</v>
      </c>
      <c r="X53" s="30">
        <v>-9.09</v>
      </c>
      <c r="Y53" s="30">
        <v>-6.18</v>
      </c>
      <c r="Z53" s="30">
        <v>0</v>
      </c>
      <c r="AA53" s="30">
        <v>-5.08</v>
      </c>
      <c r="AB53" s="31">
        <v>-0.16</v>
      </c>
    </row>
    <row r="54" spans="1:28" ht="15.75" x14ac:dyDescent="0.25">
      <c r="A54" s="23"/>
      <c r="B54" s="32">
        <v>45062</v>
      </c>
      <c r="C54" s="70">
        <f t="shared" si="1"/>
        <v>-61.419999999999995</v>
      </c>
      <c r="D54" s="71"/>
      <c r="E54" s="29">
        <v>-2.66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-5</v>
      </c>
      <c r="T54" s="30">
        <v>-8.42</v>
      </c>
      <c r="U54" s="30">
        <v>-0.27</v>
      </c>
      <c r="V54" s="30">
        <v>-8.33</v>
      </c>
      <c r="W54" s="30">
        <v>-12.02</v>
      </c>
      <c r="X54" s="30">
        <v>-8.0399999999999991</v>
      </c>
      <c r="Y54" s="30">
        <v>-0.08</v>
      </c>
      <c r="Z54" s="30">
        <v>-7.23</v>
      </c>
      <c r="AA54" s="30">
        <v>-9.3699999999999992</v>
      </c>
      <c r="AB54" s="31">
        <v>0</v>
      </c>
    </row>
    <row r="55" spans="1:28" ht="15.75" x14ac:dyDescent="0.25">
      <c r="A55" s="23"/>
      <c r="B55" s="32">
        <v>45063</v>
      </c>
      <c r="C55" s="70">
        <f t="shared" si="1"/>
        <v>-97.98</v>
      </c>
      <c r="D55" s="71"/>
      <c r="E55" s="29">
        <v>-11.23</v>
      </c>
      <c r="F55" s="30">
        <v>-1.67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-8.7899999999999991</v>
      </c>
      <c r="N55" s="30">
        <v>-12.12</v>
      </c>
      <c r="O55" s="30">
        <v>-13.26</v>
      </c>
      <c r="P55" s="30">
        <v>-10.7</v>
      </c>
      <c r="Q55" s="30">
        <v>-13.3</v>
      </c>
      <c r="R55" s="30">
        <v>-9.7200000000000006</v>
      </c>
      <c r="S55" s="30">
        <v>-13.4</v>
      </c>
      <c r="T55" s="30">
        <v>0</v>
      </c>
      <c r="U55" s="30">
        <v>-1.17</v>
      </c>
      <c r="V55" s="30">
        <v>0</v>
      </c>
      <c r="W55" s="30">
        <v>0</v>
      </c>
      <c r="X55" s="30">
        <v>-0.2</v>
      </c>
      <c r="Y55" s="30">
        <v>0</v>
      </c>
      <c r="Z55" s="30">
        <v>0</v>
      </c>
      <c r="AA55" s="30">
        <v>0</v>
      </c>
      <c r="AB55" s="31">
        <v>-2.42</v>
      </c>
    </row>
    <row r="56" spans="1:28" ht="15.75" x14ac:dyDescent="0.25">
      <c r="A56" s="23"/>
      <c r="B56" s="32">
        <v>45064</v>
      </c>
      <c r="C56" s="70">
        <f t="shared" si="1"/>
        <v>-130.82000000000002</v>
      </c>
      <c r="D56" s="71"/>
      <c r="E56" s="29">
        <v>-12.72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-2.16</v>
      </c>
      <c r="M56" s="30">
        <v>-3.74</v>
      </c>
      <c r="N56" s="30">
        <v>-9.68</v>
      </c>
      <c r="O56" s="30">
        <v>-8.8800000000000008</v>
      </c>
      <c r="P56" s="30">
        <v>-12.72</v>
      </c>
      <c r="Q56" s="30">
        <v>-11.51</v>
      </c>
      <c r="R56" s="30">
        <v>-13.37</v>
      </c>
      <c r="S56" s="30">
        <v>-7.76</v>
      </c>
      <c r="T56" s="30">
        <v>0</v>
      </c>
      <c r="U56" s="30">
        <v>-0.86</v>
      </c>
      <c r="V56" s="30">
        <v>-1.72</v>
      </c>
      <c r="W56" s="30">
        <v>0</v>
      </c>
      <c r="X56" s="30">
        <v>-12.9</v>
      </c>
      <c r="Y56" s="30">
        <v>-4.8899999999999997</v>
      </c>
      <c r="Z56" s="30">
        <v>-12.28</v>
      </c>
      <c r="AA56" s="30">
        <v>-13.05</v>
      </c>
      <c r="AB56" s="31">
        <v>-2.58</v>
      </c>
    </row>
    <row r="57" spans="1:28" ht="15.75" x14ac:dyDescent="0.25">
      <c r="A57" s="23"/>
      <c r="B57" s="32">
        <v>45065</v>
      </c>
      <c r="C57" s="70">
        <f t="shared" si="1"/>
        <v>-109.56</v>
      </c>
      <c r="D57" s="71"/>
      <c r="E57" s="29">
        <v>-12.39</v>
      </c>
      <c r="F57" s="30">
        <v>-7.79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-4.8099999999999996</v>
      </c>
      <c r="M57" s="30">
        <v>-3.85</v>
      </c>
      <c r="N57" s="30">
        <v>-8.5</v>
      </c>
      <c r="O57" s="30">
        <v>-8.1199999999999992</v>
      </c>
      <c r="P57" s="30">
        <v>-8.0500000000000007</v>
      </c>
      <c r="Q57" s="30">
        <v>-7.94</v>
      </c>
      <c r="R57" s="30">
        <v>-13.77</v>
      </c>
      <c r="S57" s="30">
        <v>-13.92</v>
      </c>
      <c r="T57" s="30">
        <v>-7.64</v>
      </c>
      <c r="U57" s="30">
        <v>-4.9400000000000004</v>
      </c>
      <c r="V57" s="30">
        <v>-6.09</v>
      </c>
      <c r="W57" s="30">
        <v>0</v>
      </c>
      <c r="X57" s="30">
        <v>0</v>
      </c>
      <c r="Y57" s="30">
        <v>0</v>
      </c>
      <c r="Z57" s="30">
        <v>0</v>
      </c>
      <c r="AA57" s="30">
        <v>-1.75</v>
      </c>
      <c r="AB57" s="31">
        <v>0</v>
      </c>
    </row>
    <row r="58" spans="1:28" ht="15.75" x14ac:dyDescent="0.25">
      <c r="A58" s="23"/>
      <c r="B58" s="32">
        <v>45066</v>
      </c>
      <c r="C58" s="70">
        <f t="shared" si="1"/>
        <v>-83.009999999999991</v>
      </c>
      <c r="D58" s="71"/>
      <c r="E58" s="29">
        <v>-6.15</v>
      </c>
      <c r="F58" s="30">
        <v>-2.65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-5</v>
      </c>
      <c r="O58" s="30">
        <v>-9</v>
      </c>
      <c r="P58" s="30">
        <v>-9</v>
      </c>
      <c r="Q58" s="30">
        <v>-8.9600000000000009</v>
      </c>
      <c r="R58" s="30">
        <v>-9</v>
      </c>
      <c r="S58" s="30">
        <v>0</v>
      </c>
      <c r="T58" s="30">
        <v>0</v>
      </c>
      <c r="U58" s="30">
        <v>0</v>
      </c>
      <c r="V58" s="30">
        <v>0</v>
      </c>
      <c r="W58" s="30">
        <v>-13.68</v>
      </c>
      <c r="X58" s="30">
        <v>0</v>
      </c>
      <c r="Y58" s="30">
        <v>0</v>
      </c>
      <c r="Z58" s="30">
        <v>-7.25</v>
      </c>
      <c r="AA58" s="30">
        <v>-12.32</v>
      </c>
      <c r="AB58" s="31">
        <v>0</v>
      </c>
    </row>
    <row r="59" spans="1:28" ht="15.75" x14ac:dyDescent="0.25">
      <c r="A59" s="23"/>
      <c r="B59" s="32">
        <v>45067</v>
      </c>
      <c r="C59" s="70">
        <f t="shared" si="1"/>
        <v>-31.53</v>
      </c>
      <c r="D59" s="71"/>
      <c r="E59" s="29">
        <v>0</v>
      </c>
      <c r="F59" s="30">
        <v>-0.22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-10</v>
      </c>
      <c r="U59" s="30">
        <v>-7.91</v>
      </c>
      <c r="V59" s="30">
        <v>-13.4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45068</v>
      </c>
      <c r="C60" s="70">
        <f t="shared" si="1"/>
        <v>-70.180000000000007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-13.13</v>
      </c>
      <c r="R60" s="30">
        <v>-8.4</v>
      </c>
      <c r="S60" s="30">
        <v>-11.29</v>
      </c>
      <c r="T60" s="30">
        <v>-5</v>
      </c>
      <c r="U60" s="30">
        <v>-12.22</v>
      </c>
      <c r="V60" s="30">
        <v>-11.77</v>
      </c>
      <c r="W60" s="30">
        <v>-0.05</v>
      </c>
      <c r="X60" s="30">
        <v>0</v>
      </c>
      <c r="Y60" s="30">
        <v>0</v>
      </c>
      <c r="Z60" s="30">
        <v>-0.18</v>
      </c>
      <c r="AA60" s="30">
        <v>-7.08</v>
      </c>
      <c r="AB60" s="31">
        <v>-1.06</v>
      </c>
    </row>
    <row r="61" spans="1:28" ht="15.75" x14ac:dyDescent="0.25">
      <c r="A61" s="23"/>
      <c r="B61" s="32">
        <v>45069</v>
      </c>
      <c r="C61" s="70">
        <f t="shared" si="1"/>
        <v>-79.3</v>
      </c>
      <c r="D61" s="71"/>
      <c r="E61" s="29">
        <v>-12.29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-7.32</v>
      </c>
      <c r="N61" s="30">
        <v>-8.82</v>
      </c>
      <c r="O61" s="30">
        <v>-8.93</v>
      </c>
      <c r="P61" s="30">
        <v>-9.0399999999999991</v>
      </c>
      <c r="Q61" s="30">
        <v>-9.11</v>
      </c>
      <c r="R61" s="30">
        <v>-13</v>
      </c>
      <c r="S61" s="30">
        <v>-3.8</v>
      </c>
      <c r="T61" s="30">
        <v>0</v>
      </c>
      <c r="U61" s="30">
        <v>0</v>
      </c>
      <c r="V61" s="30">
        <v>-5.62</v>
      </c>
      <c r="W61" s="30">
        <v>0</v>
      </c>
      <c r="X61" s="30">
        <v>0</v>
      </c>
      <c r="Y61" s="30">
        <v>0</v>
      </c>
      <c r="Z61" s="30">
        <v>-1.37</v>
      </c>
      <c r="AA61" s="30">
        <v>0</v>
      </c>
      <c r="AB61" s="31">
        <v>0</v>
      </c>
    </row>
    <row r="62" spans="1:28" ht="15.75" x14ac:dyDescent="0.25">
      <c r="A62" s="23"/>
      <c r="B62" s="32">
        <v>45070</v>
      </c>
      <c r="C62" s="70">
        <f t="shared" si="1"/>
        <v>-80.679999999999993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-8.1</v>
      </c>
      <c r="N62" s="30">
        <v>-13.01</v>
      </c>
      <c r="O62" s="30">
        <v>-13.02</v>
      </c>
      <c r="P62" s="30">
        <v>-13.11</v>
      </c>
      <c r="Q62" s="30">
        <v>-12.83</v>
      </c>
      <c r="R62" s="30">
        <v>-11.01</v>
      </c>
      <c r="S62" s="30">
        <v>0</v>
      </c>
      <c r="T62" s="30">
        <v>0</v>
      </c>
      <c r="U62" s="30">
        <v>-8.75</v>
      </c>
      <c r="V62" s="30">
        <v>-0.85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45071</v>
      </c>
      <c r="C63" s="70">
        <f t="shared" si="1"/>
        <v>-108.92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-4.21</v>
      </c>
      <c r="N63" s="30">
        <v>-7.44</v>
      </c>
      <c r="O63" s="30">
        <v>-12.22</v>
      </c>
      <c r="P63" s="30">
        <v>-13.22</v>
      </c>
      <c r="Q63" s="30">
        <v>0</v>
      </c>
      <c r="R63" s="30">
        <v>0</v>
      </c>
      <c r="S63" s="30">
        <v>0</v>
      </c>
      <c r="T63" s="30">
        <v>-0.05</v>
      </c>
      <c r="U63" s="30">
        <v>-12.39</v>
      </c>
      <c r="V63" s="30">
        <v>-12.76</v>
      </c>
      <c r="W63" s="30">
        <v>-1.1599999999999999</v>
      </c>
      <c r="X63" s="30">
        <v>-5.7</v>
      </c>
      <c r="Y63" s="30">
        <v>-6.29</v>
      </c>
      <c r="Z63" s="30">
        <v>-10.09</v>
      </c>
      <c r="AA63" s="30">
        <v>-12.33</v>
      </c>
      <c r="AB63" s="31">
        <v>-11.06</v>
      </c>
    </row>
    <row r="64" spans="1:28" ht="15.75" x14ac:dyDescent="0.25">
      <c r="A64" s="23"/>
      <c r="B64" s="32">
        <v>45072</v>
      </c>
      <c r="C64" s="70">
        <f t="shared" si="1"/>
        <v>-134.01000000000002</v>
      </c>
      <c r="D64" s="71"/>
      <c r="E64" s="29">
        <v>-12.24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-3.67</v>
      </c>
      <c r="N64" s="30">
        <v>-9.08</v>
      </c>
      <c r="O64" s="30">
        <v>-13.43</v>
      </c>
      <c r="P64" s="30">
        <v>-10.81</v>
      </c>
      <c r="Q64" s="30">
        <v>-13.96</v>
      </c>
      <c r="R64" s="30">
        <v>-13.47</v>
      </c>
      <c r="S64" s="30">
        <v>-6.59</v>
      </c>
      <c r="T64" s="30">
        <v>-13.19</v>
      </c>
      <c r="U64" s="30">
        <v>0</v>
      </c>
      <c r="V64" s="30">
        <v>0</v>
      </c>
      <c r="W64" s="30">
        <v>-7.79</v>
      </c>
      <c r="X64" s="30">
        <v>-13.15</v>
      </c>
      <c r="Y64" s="30">
        <v>0</v>
      </c>
      <c r="Z64" s="30">
        <v>0</v>
      </c>
      <c r="AA64" s="30">
        <v>-5.69</v>
      </c>
      <c r="AB64" s="31">
        <v>-10.94</v>
      </c>
    </row>
    <row r="65" spans="1:28" ht="15.75" x14ac:dyDescent="0.25">
      <c r="A65" s="23"/>
      <c r="B65" s="32">
        <v>45073</v>
      </c>
      <c r="C65" s="70">
        <f t="shared" si="1"/>
        <v>-83.52000000000001</v>
      </c>
      <c r="D65" s="71"/>
      <c r="E65" s="29">
        <v>-7.33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-2.23</v>
      </c>
      <c r="N65" s="30">
        <v>0</v>
      </c>
      <c r="O65" s="30">
        <v>-9.08</v>
      </c>
      <c r="P65" s="30">
        <v>0</v>
      </c>
      <c r="Q65" s="30">
        <v>-1.82</v>
      </c>
      <c r="R65" s="30">
        <v>-10.97</v>
      </c>
      <c r="S65" s="30">
        <v>-11.26</v>
      </c>
      <c r="T65" s="30">
        <v>-13.1</v>
      </c>
      <c r="U65" s="30">
        <v>-6.42</v>
      </c>
      <c r="V65" s="30">
        <v>-0.28000000000000003</v>
      </c>
      <c r="W65" s="30">
        <v>-1.68</v>
      </c>
      <c r="X65" s="30">
        <v>-8.32</v>
      </c>
      <c r="Y65" s="30">
        <v>-8.02</v>
      </c>
      <c r="Z65" s="30">
        <v>0</v>
      </c>
      <c r="AA65" s="30">
        <v>-3.01</v>
      </c>
      <c r="AB65" s="31">
        <v>0</v>
      </c>
    </row>
    <row r="66" spans="1:28" ht="15.75" x14ac:dyDescent="0.25">
      <c r="A66" s="23"/>
      <c r="B66" s="32">
        <v>45074</v>
      </c>
      <c r="C66" s="70">
        <f t="shared" si="1"/>
        <v>-9.44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-1.05</v>
      </c>
      <c r="S66" s="30">
        <v>-3.92</v>
      </c>
      <c r="T66" s="30">
        <v>-4</v>
      </c>
      <c r="U66" s="30">
        <v>0</v>
      </c>
      <c r="V66" s="30">
        <v>-0.47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45075</v>
      </c>
      <c r="C67" s="70">
        <f t="shared" si="1"/>
        <v>-7.77</v>
      </c>
      <c r="D67" s="71"/>
      <c r="E67" s="29">
        <v>-1.69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-2.36</v>
      </c>
      <c r="V67" s="30">
        <v>0</v>
      </c>
      <c r="W67" s="30">
        <v>-2.38</v>
      </c>
      <c r="X67" s="30">
        <v>0</v>
      </c>
      <c r="Y67" s="30">
        <v>0</v>
      </c>
      <c r="Z67" s="30">
        <v>0</v>
      </c>
      <c r="AA67" s="30">
        <v>-1.34</v>
      </c>
      <c r="AB67" s="31">
        <v>0</v>
      </c>
    </row>
    <row r="68" spans="1:28" ht="15.75" x14ac:dyDescent="0.25">
      <c r="A68" s="23"/>
      <c r="B68" s="32">
        <v>45076</v>
      </c>
      <c r="C68" s="70">
        <f t="shared" si="1"/>
        <v>-74.569999999999993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-3.94</v>
      </c>
      <c r="P68" s="30">
        <v>-3.99</v>
      </c>
      <c r="Q68" s="30">
        <v>-13.48</v>
      </c>
      <c r="R68" s="30">
        <v>-13.5</v>
      </c>
      <c r="S68" s="30">
        <v>-12.17</v>
      </c>
      <c r="T68" s="30">
        <v>-12.14</v>
      </c>
      <c r="U68" s="30">
        <v>0</v>
      </c>
      <c r="V68" s="30">
        <v>-0.43</v>
      </c>
      <c r="W68" s="30">
        <v>0</v>
      </c>
      <c r="X68" s="30">
        <v>0</v>
      </c>
      <c r="Y68" s="30">
        <v>-3.74</v>
      </c>
      <c r="Z68" s="30">
        <v>-3.57</v>
      </c>
      <c r="AA68" s="30">
        <v>-3.74</v>
      </c>
      <c r="AB68" s="31">
        <v>-3.87</v>
      </c>
    </row>
    <row r="69" spans="1:28" ht="16.5" thickTop="1" x14ac:dyDescent="0.25">
      <c r="A69" s="23"/>
      <c r="B69" s="33">
        <v>45077</v>
      </c>
      <c r="C69" s="72">
        <f t="shared" si="1"/>
        <v>-0.06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-0.06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-2649.01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45047</v>
      </c>
      <c r="C74" s="35">
        <f t="shared" ref="C74:C104" si="2">SUMIF(E74:AB74,"&gt;0")</f>
        <v>225.53</v>
      </c>
      <c r="D74" s="36">
        <f t="shared" ref="D74:D104" si="3">SUMIF(E74:AB74,"&lt;0")</f>
        <v>0</v>
      </c>
      <c r="E74" s="37">
        <f>E4+ABS(E39)</f>
        <v>4.54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3.75</v>
      </c>
      <c r="M74" s="37">
        <f t="shared" si="4"/>
        <v>13.78</v>
      </c>
      <c r="N74" s="37">
        <f t="shared" si="4"/>
        <v>15.66</v>
      </c>
      <c r="O74" s="37">
        <f t="shared" si="4"/>
        <v>15.67</v>
      </c>
      <c r="P74" s="37">
        <f t="shared" si="4"/>
        <v>15.66</v>
      </c>
      <c r="Q74" s="37">
        <f t="shared" si="4"/>
        <v>15.64</v>
      </c>
      <c r="R74" s="37">
        <f t="shared" si="4"/>
        <v>15.66</v>
      </c>
      <c r="S74" s="37">
        <f t="shared" si="4"/>
        <v>15.67</v>
      </c>
      <c r="T74" s="37">
        <f t="shared" si="4"/>
        <v>13.9</v>
      </c>
      <c r="U74" s="37">
        <f t="shared" si="4"/>
        <v>10.26</v>
      </c>
      <c r="V74" s="37">
        <f t="shared" si="4"/>
        <v>15.42</v>
      </c>
      <c r="W74" s="37">
        <f t="shared" si="4"/>
        <v>7.55</v>
      </c>
      <c r="X74" s="37">
        <f t="shared" si="4"/>
        <v>12.45</v>
      </c>
      <c r="Y74" s="37">
        <f t="shared" si="4"/>
        <v>12.47</v>
      </c>
      <c r="Z74" s="37">
        <f t="shared" si="4"/>
        <v>15.28</v>
      </c>
      <c r="AA74" s="37">
        <f t="shared" si="4"/>
        <v>9.83</v>
      </c>
      <c r="AB74" s="38">
        <f t="shared" si="4"/>
        <v>12.34</v>
      </c>
    </row>
    <row r="75" spans="1:28" ht="15.75" x14ac:dyDescent="0.25">
      <c r="A75" s="23"/>
      <c r="B75" s="32">
        <v>45048</v>
      </c>
      <c r="C75" s="35">
        <f t="shared" si="2"/>
        <v>193.89</v>
      </c>
      <c r="D75" s="36">
        <f t="shared" si="3"/>
        <v>0</v>
      </c>
      <c r="E75" s="37">
        <f t="shared" ref="E75:S103" si="5">E5+ABS(E40)</f>
        <v>11.71</v>
      </c>
      <c r="F75" s="37">
        <f t="shared" si="5"/>
        <v>2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11.87</v>
      </c>
      <c r="N75" s="37">
        <f t="shared" si="5"/>
        <v>11.3</v>
      </c>
      <c r="O75" s="37">
        <f t="shared" si="5"/>
        <v>15.63</v>
      </c>
      <c r="P75" s="37">
        <f t="shared" si="5"/>
        <v>6.52</v>
      </c>
      <c r="Q75" s="37">
        <f t="shared" si="5"/>
        <v>15.02</v>
      </c>
      <c r="R75" s="37">
        <f t="shared" si="5"/>
        <v>8.74</v>
      </c>
      <c r="S75" s="37">
        <f t="shared" si="5"/>
        <v>9.0399999999999991</v>
      </c>
      <c r="T75" s="37">
        <f t="shared" ref="T75:AB75" si="6">T5+ABS(T40)</f>
        <v>5.88</v>
      </c>
      <c r="U75" s="37">
        <f t="shared" si="6"/>
        <v>15.25</v>
      </c>
      <c r="V75" s="37">
        <f t="shared" si="6"/>
        <v>3.52</v>
      </c>
      <c r="W75" s="37">
        <f t="shared" si="6"/>
        <v>3.76</v>
      </c>
      <c r="X75" s="37">
        <f t="shared" si="6"/>
        <v>13.41</v>
      </c>
      <c r="Y75" s="37">
        <f t="shared" si="6"/>
        <v>14.31</v>
      </c>
      <c r="Z75" s="37">
        <f t="shared" si="6"/>
        <v>15.34</v>
      </c>
      <c r="AA75" s="37">
        <f t="shared" si="6"/>
        <v>15.01</v>
      </c>
      <c r="AB75" s="39">
        <f t="shared" si="6"/>
        <v>15.58</v>
      </c>
    </row>
    <row r="76" spans="1:28" ht="15.75" x14ac:dyDescent="0.25">
      <c r="A76" s="23"/>
      <c r="B76" s="32">
        <v>45049</v>
      </c>
      <c r="C76" s="35">
        <f t="shared" si="2"/>
        <v>222.31000000000003</v>
      </c>
      <c r="D76" s="36">
        <f t="shared" si="3"/>
        <v>0</v>
      </c>
      <c r="E76" s="37">
        <f t="shared" si="5"/>
        <v>11.58</v>
      </c>
      <c r="F76" s="37">
        <f t="shared" si="5"/>
        <v>13.92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7.65</v>
      </c>
      <c r="L76" s="37">
        <f t="shared" si="5"/>
        <v>15.030000000000001</v>
      </c>
      <c r="M76" s="37">
        <f t="shared" si="5"/>
        <v>17.560000000000002</v>
      </c>
      <c r="N76" s="37">
        <f t="shared" si="5"/>
        <v>16.25</v>
      </c>
      <c r="O76" s="37">
        <f t="shared" si="5"/>
        <v>6.09</v>
      </c>
      <c r="P76" s="37">
        <f t="shared" si="5"/>
        <v>10.65</v>
      </c>
      <c r="Q76" s="37">
        <f t="shared" si="5"/>
        <v>15.59</v>
      </c>
      <c r="R76" s="37">
        <f t="shared" si="5"/>
        <v>15.8</v>
      </c>
      <c r="S76" s="37">
        <f t="shared" si="5"/>
        <v>10.24</v>
      </c>
      <c r="T76" s="37">
        <f t="shared" ref="T76:AB76" si="7">T6+ABS(T41)</f>
        <v>2.13</v>
      </c>
      <c r="U76" s="37">
        <f t="shared" si="7"/>
        <v>13.21</v>
      </c>
      <c r="V76" s="37">
        <f t="shared" si="7"/>
        <v>3.32</v>
      </c>
      <c r="W76" s="37">
        <f t="shared" si="7"/>
        <v>12.47</v>
      </c>
      <c r="X76" s="37">
        <f t="shared" si="7"/>
        <v>3.3200000000000003</v>
      </c>
      <c r="Y76" s="37">
        <f t="shared" si="7"/>
        <v>13.71</v>
      </c>
      <c r="Z76" s="37">
        <f t="shared" si="7"/>
        <v>7.07</v>
      </c>
      <c r="AA76" s="37">
        <f t="shared" si="7"/>
        <v>14.99</v>
      </c>
      <c r="AB76" s="39">
        <f t="shared" si="7"/>
        <v>11.73</v>
      </c>
    </row>
    <row r="77" spans="1:28" ht="15.75" x14ac:dyDescent="0.25">
      <c r="A77" s="23"/>
      <c r="B77" s="32">
        <v>45050</v>
      </c>
      <c r="C77" s="35">
        <f t="shared" si="2"/>
        <v>201.1</v>
      </c>
      <c r="D77" s="36">
        <f t="shared" si="3"/>
        <v>0</v>
      </c>
      <c r="E77" s="37">
        <f t="shared" si="5"/>
        <v>4.76</v>
      </c>
      <c r="F77" s="37">
        <f t="shared" si="5"/>
        <v>2.82</v>
      </c>
      <c r="G77" s="37">
        <f t="shared" si="5"/>
        <v>2</v>
      </c>
      <c r="H77" s="37">
        <f t="shared" si="5"/>
        <v>0</v>
      </c>
      <c r="I77" s="37">
        <f t="shared" si="5"/>
        <v>0</v>
      </c>
      <c r="J77" s="37">
        <f t="shared" si="5"/>
        <v>9.1300000000000008</v>
      </c>
      <c r="K77" s="37">
        <f t="shared" si="5"/>
        <v>2.86</v>
      </c>
      <c r="L77" s="37">
        <f t="shared" si="5"/>
        <v>6.6</v>
      </c>
      <c r="M77" s="37">
        <f t="shared" si="5"/>
        <v>16.59</v>
      </c>
      <c r="N77" s="37">
        <f t="shared" si="5"/>
        <v>6.38</v>
      </c>
      <c r="O77" s="37">
        <f t="shared" si="5"/>
        <v>12.97</v>
      </c>
      <c r="P77" s="37">
        <f t="shared" si="5"/>
        <v>14.88</v>
      </c>
      <c r="Q77" s="37">
        <f t="shared" si="5"/>
        <v>14.29</v>
      </c>
      <c r="R77" s="37">
        <f t="shared" si="5"/>
        <v>13.48</v>
      </c>
      <c r="S77" s="37">
        <f t="shared" si="5"/>
        <v>8.77</v>
      </c>
      <c r="T77" s="37">
        <f t="shared" ref="T77:AB77" si="8">T7+ABS(T42)</f>
        <v>14.97</v>
      </c>
      <c r="U77" s="37">
        <f t="shared" si="8"/>
        <v>8.6999999999999993</v>
      </c>
      <c r="V77" s="37">
        <f t="shared" si="8"/>
        <v>3.63</v>
      </c>
      <c r="W77" s="37">
        <f t="shared" si="8"/>
        <v>13.17</v>
      </c>
      <c r="X77" s="37">
        <f t="shared" si="8"/>
        <v>15.83</v>
      </c>
      <c r="Y77" s="37">
        <f t="shared" si="8"/>
        <v>7.8800000000000008</v>
      </c>
      <c r="Z77" s="37">
        <f t="shared" si="8"/>
        <v>11.11</v>
      </c>
      <c r="AA77" s="37">
        <f t="shared" si="8"/>
        <v>6.61</v>
      </c>
      <c r="AB77" s="39">
        <f t="shared" si="8"/>
        <v>3.67</v>
      </c>
    </row>
    <row r="78" spans="1:28" ht="15.75" x14ac:dyDescent="0.25">
      <c r="A78" s="23"/>
      <c r="B78" s="32">
        <v>45051</v>
      </c>
      <c r="C78" s="35">
        <f t="shared" si="2"/>
        <v>134.83000000000001</v>
      </c>
      <c r="D78" s="36">
        <f t="shared" si="3"/>
        <v>0</v>
      </c>
      <c r="E78" s="37">
        <f t="shared" si="5"/>
        <v>10.61</v>
      </c>
      <c r="F78" s="37">
        <f t="shared" si="5"/>
        <v>5.98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6</v>
      </c>
      <c r="N78" s="37">
        <f t="shared" si="5"/>
        <v>6</v>
      </c>
      <c r="O78" s="37">
        <f t="shared" si="5"/>
        <v>6</v>
      </c>
      <c r="P78" s="37">
        <f t="shared" si="5"/>
        <v>6</v>
      </c>
      <c r="Q78" s="37">
        <f t="shared" si="5"/>
        <v>5.98</v>
      </c>
      <c r="R78" s="37">
        <f t="shared" si="5"/>
        <v>4</v>
      </c>
      <c r="S78" s="37">
        <f t="shared" si="5"/>
        <v>3.88</v>
      </c>
      <c r="T78" s="37">
        <f t="shared" ref="T78:AB78" si="9">T8+ABS(T43)</f>
        <v>3.97</v>
      </c>
      <c r="U78" s="37">
        <f t="shared" si="9"/>
        <v>4</v>
      </c>
      <c r="V78" s="37">
        <f t="shared" si="9"/>
        <v>5.73</v>
      </c>
      <c r="W78" s="37">
        <f t="shared" si="9"/>
        <v>15.17</v>
      </c>
      <c r="X78" s="37">
        <f t="shared" si="9"/>
        <v>13.57</v>
      </c>
      <c r="Y78" s="37">
        <f t="shared" si="9"/>
        <v>2.7600000000000002</v>
      </c>
      <c r="Z78" s="37">
        <f t="shared" si="9"/>
        <v>13.32</v>
      </c>
      <c r="AA78" s="37">
        <f t="shared" si="9"/>
        <v>14.6</v>
      </c>
      <c r="AB78" s="39">
        <f t="shared" si="9"/>
        <v>7.26</v>
      </c>
    </row>
    <row r="79" spans="1:28" ht="15.75" x14ac:dyDescent="0.25">
      <c r="A79" s="23"/>
      <c r="B79" s="32">
        <v>45052</v>
      </c>
      <c r="C79" s="35">
        <f t="shared" si="2"/>
        <v>132.01</v>
      </c>
      <c r="D79" s="36">
        <f t="shared" si="3"/>
        <v>0</v>
      </c>
      <c r="E79" s="37">
        <f t="shared" si="5"/>
        <v>1.76</v>
      </c>
      <c r="F79" s="37">
        <f t="shared" si="5"/>
        <v>5.91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3.88</v>
      </c>
      <c r="N79" s="37">
        <f t="shared" si="5"/>
        <v>6</v>
      </c>
      <c r="O79" s="37">
        <f t="shared" si="5"/>
        <v>6</v>
      </c>
      <c r="P79" s="37">
        <f t="shared" si="5"/>
        <v>6</v>
      </c>
      <c r="Q79" s="37">
        <f t="shared" si="5"/>
        <v>5.97</v>
      </c>
      <c r="R79" s="37">
        <f t="shared" si="5"/>
        <v>6</v>
      </c>
      <c r="S79" s="37">
        <f t="shared" si="5"/>
        <v>6</v>
      </c>
      <c r="T79" s="37">
        <f t="shared" ref="T79:AB79" si="10">T9+ABS(T44)</f>
        <v>4</v>
      </c>
      <c r="U79" s="37">
        <f t="shared" si="10"/>
        <v>4</v>
      </c>
      <c r="V79" s="37">
        <f t="shared" si="10"/>
        <v>6</v>
      </c>
      <c r="W79" s="37">
        <f t="shared" si="10"/>
        <v>15.07</v>
      </c>
      <c r="X79" s="37">
        <f t="shared" si="10"/>
        <v>15.44</v>
      </c>
      <c r="Y79" s="37">
        <f t="shared" si="10"/>
        <v>11.35</v>
      </c>
      <c r="Z79" s="37">
        <f t="shared" si="10"/>
        <v>2.54</v>
      </c>
      <c r="AA79" s="37">
        <f t="shared" si="10"/>
        <v>14.69</v>
      </c>
      <c r="AB79" s="39">
        <f t="shared" si="10"/>
        <v>11.4</v>
      </c>
    </row>
    <row r="80" spans="1:28" ht="15.75" x14ac:dyDescent="0.25">
      <c r="A80" s="23"/>
      <c r="B80" s="32">
        <v>45053</v>
      </c>
      <c r="C80" s="35">
        <f t="shared" si="2"/>
        <v>169.56999999999996</v>
      </c>
      <c r="D80" s="36">
        <f t="shared" si="3"/>
        <v>0</v>
      </c>
      <c r="E80" s="37">
        <f t="shared" si="5"/>
        <v>11.06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5.4</v>
      </c>
      <c r="N80" s="37">
        <f t="shared" si="5"/>
        <v>15.33</v>
      </c>
      <c r="O80" s="37">
        <f t="shared" si="5"/>
        <v>10.35</v>
      </c>
      <c r="P80" s="37">
        <f t="shared" si="5"/>
        <v>5.53</v>
      </c>
      <c r="Q80" s="37">
        <f t="shared" si="5"/>
        <v>7.99</v>
      </c>
      <c r="R80" s="37">
        <f t="shared" si="5"/>
        <v>11.59</v>
      </c>
      <c r="S80" s="37">
        <f t="shared" si="5"/>
        <v>14.85</v>
      </c>
      <c r="T80" s="37">
        <f t="shared" ref="T80:AB80" si="11">T10+ABS(T45)</f>
        <v>7.3</v>
      </c>
      <c r="U80" s="37">
        <f t="shared" si="11"/>
        <v>11.67</v>
      </c>
      <c r="V80" s="37">
        <f t="shared" si="11"/>
        <v>11.74</v>
      </c>
      <c r="W80" s="37">
        <f t="shared" si="11"/>
        <v>15.17</v>
      </c>
      <c r="X80" s="37">
        <f t="shared" si="11"/>
        <v>10.51</v>
      </c>
      <c r="Y80" s="37">
        <f t="shared" si="11"/>
        <v>15.07</v>
      </c>
      <c r="Z80" s="37">
        <f t="shared" si="11"/>
        <v>6.66</v>
      </c>
      <c r="AA80" s="37">
        <f t="shared" si="11"/>
        <v>5.89</v>
      </c>
      <c r="AB80" s="39">
        <f t="shared" si="11"/>
        <v>3.46</v>
      </c>
    </row>
    <row r="81" spans="1:28" ht="15.75" x14ac:dyDescent="0.25">
      <c r="A81" s="23"/>
      <c r="B81" s="32">
        <v>45054</v>
      </c>
      <c r="C81" s="35">
        <f t="shared" si="2"/>
        <v>131.58000000000001</v>
      </c>
      <c r="D81" s="36">
        <f t="shared" si="3"/>
        <v>0</v>
      </c>
      <c r="E81" s="37">
        <f t="shared" si="5"/>
        <v>1.73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0</v>
      </c>
      <c r="N81" s="37">
        <f t="shared" si="5"/>
        <v>6</v>
      </c>
      <c r="O81" s="37">
        <f t="shared" si="5"/>
        <v>6</v>
      </c>
      <c r="P81" s="37">
        <f t="shared" si="5"/>
        <v>4</v>
      </c>
      <c r="Q81" s="37">
        <f t="shared" si="5"/>
        <v>4</v>
      </c>
      <c r="R81" s="37">
        <f t="shared" si="5"/>
        <v>4</v>
      </c>
      <c r="S81" s="37">
        <f t="shared" si="5"/>
        <v>6</v>
      </c>
      <c r="T81" s="37">
        <f t="shared" ref="T81:AB81" si="12">T11+ABS(T46)</f>
        <v>6</v>
      </c>
      <c r="U81" s="37">
        <f t="shared" si="12"/>
        <v>5.99</v>
      </c>
      <c r="V81" s="37">
        <f t="shared" si="12"/>
        <v>5.96</v>
      </c>
      <c r="W81" s="37">
        <f t="shared" si="12"/>
        <v>14.96</v>
      </c>
      <c r="X81" s="37">
        <f t="shared" si="12"/>
        <v>11.04</v>
      </c>
      <c r="Y81" s="37">
        <f t="shared" si="12"/>
        <v>13.84</v>
      </c>
      <c r="Z81" s="37">
        <f t="shared" si="12"/>
        <v>15.54</v>
      </c>
      <c r="AA81" s="37">
        <f t="shared" si="12"/>
        <v>11.11</v>
      </c>
      <c r="AB81" s="39">
        <f t="shared" si="12"/>
        <v>15.41</v>
      </c>
    </row>
    <row r="82" spans="1:28" ht="15.75" x14ac:dyDescent="0.25">
      <c r="A82" s="23"/>
      <c r="B82" s="32">
        <v>45055</v>
      </c>
      <c r="C82" s="35">
        <f t="shared" si="2"/>
        <v>129.72999999999999</v>
      </c>
      <c r="D82" s="36">
        <f t="shared" si="3"/>
        <v>0</v>
      </c>
      <c r="E82" s="37">
        <f t="shared" si="5"/>
        <v>3.64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1.1300000000000001</v>
      </c>
      <c r="O82" s="37">
        <f t="shared" si="5"/>
        <v>8.07</v>
      </c>
      <c r="P82" s="37">
        <f t="shared" si="5"/>
        <v>1.79</v>
      </c>
      <c r="Q82" s="37">
        <f t="shared" si="5"/>
        <v>8.7799999999999994</v>
      </c>
      <c r="R82" s="37">
        <f t="shared" si="5"/>
        <v>7.57</v>
      </c>
      <c r="S82" s="37">
        <f t="shared" si="5"/>
        <v>1.21</v>
      </c>
      <c r="T82" s="37">
        <f t="shared" ref="T82:AB82" si="13">T12+ABS(T47)</f>
        <v>1.1099999999999999</v>
      </c>
      <c r="U82" s="37">
        <f t="shared" si="13"/>
        <v>12.1</v>
      </c>
      <c r="V82" s="37">
        <f t="shared" si="13"/>
        <v>7.06</v>
      </c>
      <c r="W82" s="37">
        <f t="shared" si="13"/>
        <v>9.69</v>
      </c>
      <c r="X82" s="37">
        <f t="shared" si="13"/>
        <v>17.670000000000002</v>
      </c>
      <c r="Y82" s="37">
        <f t="shared" si="13"/>
        <v>8.25</v>
      </c>
      <c r="Z82" s="37">
        <f t="shared" si="13"/>
        <v>14.61</v>
      </c>
      <c r="AA82" s="37">
        <f t="shared" si="13"/>
        <v>15.67</v>
      </c>
      <c r="AB82" s="39">
        <f t="shared" si="13"/>
        <v>11.38</v>
      </c>
    </row>
    <row r="83" spans="1:28" ht="15.75" x14ac:dyDescent="0.25">
      <c r="A83" s="23"/>
      <c r="B83" s="32">
        <v>45056</v>
      </c>
      <c r="C83" s="35">
        <f t="shared" si="2"/>
        <v>164.18999999999997</v>
      </c>
      <c r="D83" s="36">
        <f t="shared" si="3"/>
        <v>0</v>
      </c>
      <c r="E83" s="37">
        <f t="shared" si="5"/>
        <v>3.37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0</v>
      </c>
      <c r="N83" s="37">
        <f t="shared" si="5"/>
        <v>5.14</v>
      </c>
      <c r="O83" s="37">
        <f t="shared" si="5"/>
        <v>3.87</v>
      </c>
      <c r="P83" s="37">
        <f t="shared" si="5"/>
        <v>4.99</v>
      </c>
      <c r="Q83" s="37">
        <f t="shared" si="5"/>
        <v>7.64</v>
      </c>
      <c r="R83" s="37">
        <f t="shared" si="5"/>
        <v>10.98</v>
      </c>
      <c r="S83" s="37">
        <f t="shared" si="5"/>
        <v>11.99</v>
      </c>
      <c r="T83" s="37">
        <f t="shared" ref="T83:AB83" si="14">T13+ABS(T48)</f>
        <v>1.76</v>
      </c>
      <c r="U83" s="37">
        <f t="shared" si="14"/>
        <v>14.78</v>
      </c>
      <c r="V83" s="37">
        <f t="shared" si="14"/>
        <v>18.38</v>
      </c>
      <c r="W83" s="37">
        <f t="shared" si="14"/>
        <v>18.27</v>
      </c>
      <c r="X83" s="37">
        <f t="shared" si="14"/>
        <v>16.86</v>
      </c>
      <c r="Y83" s="37">
        <f t="shared" si="14"/>
        <v>15.39</v>
      </c>
      <c r="Z83" s="37">
        <f t="shared" si="14"/>
        <v>3.13</v>
      </c>
      <c r="AA83" s="37">
        <f t="shared" si="14"/>
        <v>11.26</v>
      </c>
      <c r="AB83" s="39">
        <f t="shared" si="14"/>
        <v>16.38</v>
      </c>
    </row>
    <row r="84" spans="1:28" ht="15.75" x14ac:dyDescent="0.25">
      <c r="A84" s="23"/>
      <c r="B84" s="32">
        <v>45057</v>
      </c>
      <c r="C84" s="35">
        <f t="shared" si="2"/>
        <v>164.27</v>
      </c>
      <c r="D84" s="36">
        <f t="shared" si="3"/>
        <v>0</v>
      </c>
      <c r="E84" s="37">
        <f t="shared" si="5"/>
        <v>3.94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6.77</v>
      </c>
      <c r="N84" s="37">
        <f t="shared" si="5"/>
        <v>11.47</v>
      </c>
      <c r="O84" s="37">
        <f t="shared" si="5"/>
        <v>12.96</v>
      </c>
      <c r="P84" s="37">
        <f t="shared" si="5"/>
        <v>11.77</v>
      </c>
      <c r="Q84" s="37">
        <f t="shared" si="5"/>
        <v>13.17</v>
      </c>
      <c r="R84" s="37">
        <f t="shared" si="5"/>
        <v>1.65</v>
      </c>
      <c r="S84" s="37">
        <f t="shared" si="5"/>
        <v>1.95</v>
      </c>
      <c r="T84" s="37">
        <f t="shared" ref="T84:AB84" si="15">T14+ABS(T49)</f>
        <v>6.83</v>
      </c>
      <c r="U84" s="37">
        <f t="shared" si="15"/>
        <v>12.2</v>
      </c>
      <c r="V84" s="37">
        <f t="shared" si="15"/>
        <v>10.32</v>
      </c>
      <c r="W84" s="37">
        <f t="shared" si="15"/>
        <v>3.3</v>
      </c>
      <c r="X84" s="37">
        <f t="shared" si="15"/>
        <v>1.2</v>
      </c>
      <c r="Y84" s="37">
        <f t="shared" si="15"/>
        <v>16.010000000000002</v>
      </c>
      <c r="Z84" s="37">
        <f t="shared" si="15"/>
        <v>16.68</v>
      </c>
      <c r="AA84" s="37">
        <f t="shared" si="15"/>
        <v>18.22</v>
      </c>
      <c r="AB84" s="39">
        <f t="shared" si="15"/>
        <v>15.83</v>
      </c>
    </row>
    <row r="85" spans="1:28" ht="15.75" x14ac:dyDescent="0.25">
      <c r="A85" s="23"/>
      <c r="B85" s="32">
        <v>45058</v>
      </c>
      <c r="C85" s="35">
        <f t="shared" si="2"/>
        <v>111.19999999999999</v>
      </c>
      <c r="D85" s="36">
        <f t="shared" si="3"/>
        <v>0</v>
      </c>
      <c r="E85" s="37">
        <f t="shared" si="5"/>
        <v>6.61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6.38</v>
      </c>
      <c r="N85" s="37">
        <f t="shared" si="5"/>
        <v>3.52</v>
      </c>
      <c r="O85" s="37">
        <f t="shared" si="5"/>
        <v>5.8</v>
      </c>
      <c r="P85" s="37">
        <f t="shared" si="5"/>
        <v>5.77</v>
      </c>
      <c r="Q85" s="37">
        <f t="shared" si="5"/>
        <v>7</v>
      </c>
      <c r="R85" s="37">
        <f t="shared" si="5"/>
        <v>7</v>
      </c>
      <c r="S85" s="37">
        <f t="shared" si="5"/>
        <v>6.96</v>
      </c>
      <c r="T85" s="37">
        <f t="shared" ref="T85:AB85" si="16">T15+ABS(T50)</f>
        <v>7</v>
      </c>
      <c r="U85" s="37">
        <f t="shared" si="16"/>
        <v>7</v>
      </c>
      <c r="V85" s="37">
        <f t="shared" si="16"/>
        <v>7</v>
      </c>
      <c r="W85" s="37">
        <f t="shared" si="16"/>
        <v>3.66</v>
      </c>
      <c r="X85" s="37">
        <f t="shared" si="16"/>
        <v>3.23</v>
      </c>
      <c r="Y85" s="37">
        <f t="shared" si="16"/>
        <v>3.8</v>
      </c>
      <c r="Z85" s="37">
        <f t="shared" si="16"/>
        <v>11.41</v>
      </c>
      <c r="AA85" s="37">
        <f t="shared" si="16"/>
        <v>13.03</v>
      </c>
      <c r="AB85" s="39">
        <f t="shared" si="16"/>
        <v>6.03</v>
      </c>
    </row>
    <row r="86" spans="1:28" ht="15.75" x14ac:dyDescent="0.25">
      <c r="A86" s="23"/>
      <c r="B86" s="32">
        <v>45059</v>
      </c>
      <c r="C86" s="35">
        <f t="shared" si="2"/>
        <v>188.6</v>
      </c>
      <c r="D86" s="36">
        <f t="shared" si="3"/>
        <v>0</v>
      </c>
      <c r="E86" s="37">
        <f t="shared" si="5"/>
        <v>9.7100000000000009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4.84</v>
      </c>
      <c r="M86" s="37">
        <f t="shared" si="5"/>
        <v>5</v>
      </c>
      <c r="N86" s="37">
        <f t="shared" si="5"/>
        <v>9</v>
      </c>
      <c r="O86" s="37">
        <f t="shared" si="5"/>
        <v>9</v>
      </c>
      <c r="P86" s="37">
        <f t="shared" si="5"/>
        <v>8.99</v>
      </c>
      <c r="Q86" s="37">
        <f t="shared" si="5"/>
        <v>8.93</v>
      </c>
      <c r="R86" s="37">
        <f t="shared" si="5"/>
        <v>4.91</v>
      </c>
      <c r="S86" s="37">
        <f t="shared" si="5"/>
        <v>7.38</v>
      </c>
      <c r="T86" s="37">
        <f t="shared" ref="T86:AB86" si="17">T16+ABS(T51)</f>
        <v>9</v>
      </c>
      <c r="U86" s="37">
        <f t="shared" si="17"/>
        <v>3.69</v>
      </c>
      <c r="V86" s="37">
        <f t="shared" si="17"/>
        <v>8.66</v>
      </c>
      <c r="W86" s="37">
        <f t="shared" si="17"/>
        <v>6.29</v>
      </c>
      <c r="X86" s="37">
        <f t="shared" si="17"/>
        <v>19.34</v>
      </c>
      <c r="Y86" s="37">
        <f t="shared" si="17"/>
        <v>19.28</v>
      </c>
      <c r="Z86" s="37">
        <f t="shared" si="17"/>
        <v>17.87</v>
      </c>
      <c r="AA86" s="37">
        <f t="shared" si="17"/>
        <v>19.239999999999998</v>
      </c>
      <c r="AB86" s="39">
        <f t="shared" si="17"/>
        <v>17.47</v>
      </c>
    </row>
    <row r="87" spans="1:28" ht="15.75" x14ac:dyDescent="0.25">
      <c r="A87" s="23"/>
      <c r="B87" s="32">
        <v>45060</v>
      </c>
      <c r="C87" s="35">
        <f t="shared" si="2"/>
        <v>237.59</v>
      </c>
      <c r="D87" s="36">
        <f t="shared" si="3"/>
        <v>0</v>
      </c>
      <c r="E87" s="37">
        <f t="shared" si="5"/>
        <v>1.1200000000000001</v>
      </c>
      <c r="F87" s="37">
        <f t="shared" si="5"/>
        <v>8.73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5</v>
      </c>
      <c r="L87" s="37">
        <f t="shared" si="5"/>
        <v>19.98</v>
      </c>
      <c r="M87" s="37">
        <f t="shared" si="5"/>
        <v>20</v>
      </c>
      <c r="N87" s="37">
        <f t="shared" si="5"/>
        <v>10.92</v>
      </c>
      <c r="O87" s="37">
        <f t="shared" si="5"/>
        <v>4.46</v>
      </c>
      <c r="P87" s="37">
        <f t="shared" si="5"/>
        <v>9.43</v>
      </c>
      <c r="Q87" s="37">
        <f t="shared" si="5"/>
        <v>12.89</v>
      </c>
      <c r="R87" s="37">
        <f t="shared" si="5"/>
        <v>18.59</v>
      </c>
      <c r="S87" s="37">
        <f t="shared" si="5"/>
        <v>18.29</v>
      </c>
      <c r="T87" s="37">
        <f t="shared" ref="T87:AB87" si="18">T17+ABS(T52)</f>
        <v>16.149999999999999</v>
      </c>
      <c r="U87" s="37">
        <f t="shared" si="18"/>
        <v>18.46</v>
      </c>
      <c r="V87" s="37">
        <f t="shared" si="18"/>
        <v>1.88</v>
      </c>
      <c r="W87" s="37">
        <f t="shared" si="18"/>
        <v>14.66</v>
      </c>
      <c r="X87" s="37">
        <f t="shared" si="18"/>
        <v>16.78</v>
      </c>
      <c r="Y87" s="37">
        <f t="shared" si="18"/>
        <v>9.81</v>
      </c>
      <c r="Z87" s="37">
        <f t="shared" si="18"/>
        <v>8.01</v>
      </c>
      <c r="AA87" s="37">
        <f t="shared" si="18"/>
        <v>9.77</v>
      </c>
      <c r="AB87" s="39">
        <f t="shared" si="18"/>
        <v>12.66</v>
      </c>
    </row>
    <row r="88" spans="1:28" ht="15.75" x14ac:dyDescent="0.25">
      <c r="A88" s="23"/>
      <c r="B88" s="32">
        <v>45061</v>
      </c>
      <c r="C88" s="35">
        <f t="shared" si="2"/>
        <v>153.67000000000002</v>
      </c>
      <c r="D88" s="36">
        <f t="shared" si="3"/>
        <v>0</v>
      </c>
      <c r="E88" s="37">
        <f t="shared" si="5"/>
        <v>4.34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2.04</v>
      </c>
      <c r="N88" s="37">
        <f t="shared" si="5"/>
        <v>12.03</v>
      </c>
      <c r="O88" s="37">
        <f t="shared" si="5"/>
        <v>12.51</v>
      </c>
      <c r="P88" s="37">
        <f t="shared" si="5"/>
        <v>12.38</v>
      </c>
      <c r="Q88" s="37">
        <f t="shared" si="5"/>
        <v>8.48</v>
      </c>
      <c r="R88" s="37">
        <f t="shared" si="5"/>
        <v>13</v>
      </c>
      <c r="S88" s="37">
        <f t="shared" si="5"/>
        <v>13.29</v>
      </c>
      <c r="T88" s="37">
        <f t="shared" ref="T88:AB88" si="19">T18+ABS(T53)</f>
        <v>13.19</v>
      </c>
      <c r="U88" s="37">
        <f t="shared" si="19"/>
        <v>11.98</v>
      </c>
      <c r="V88" s="37">
        <f t="shared" si="19"/>
        <v>13.03</v>
      </c>
      <c r="W88" s="37">
        <f t="shared" si="19"/>
        <v>13.3</v>
      </c>
      <c r="X88" s="37">
        <f t="shared" si="19"/>
        <v>9.09</v>
      </c>
      <c r="Y88" s="37">
        <f t="shared" si="19"/>
        <v>6.18</v>
      </c>
      <c r="Z88" s="37">
        <f t="shared" si="19"/>
        <v>2.46</v>
      </c>
      <c r="AA88" s="37">
        <f t="shared" si="19"/>
        <v>5.08</v>
      </c>
      <c r="AB88" s="39">
        <f t="shared" si="19"/>
        <v>1.2899999999999998</v>
      </c>
    </row>
    <row r="89" spans="1:28" ht="15.75" x14ac:dyDescent="0.25">
      <c r="A89" s="23"/>
      <c r="B89" s="32">
        <v>45062</v>
      </c>
      <c r="C89" s="35">
        <f t="shared" si="2"/>
        <v>123.69999999999999</v>
      </c>
      <c r="D89" s="36">
        <f t="shared" si="3"/>
        <v>0</v>
      </c>
      <c r="E89" s="37">
        <f t="shared" si="5"/>
        <v>2.66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2.08</v>
      </c>
      <c r="N89" s="37">
        <f t="shared" si="5"/>
        <v>6.81</v>
      </c>
      <c r="O89" s="37">
        <f t="shared" si="5"/>
        <v>11.76</v>
      </c>
      <c r="P89" s="37">
        <f t="shared" si="5"/>
        <v>13.65</v>
      </c>
      <c r="Q89" s="37">
        <f t="shared" si="5"/>
        <v>3.51</v>
      </c>
      <c r="R89" s="37">
        <f t="shared" si="5"/>
        <v>11.84</v>
      </c>
      <c r="S89" s="37">
        <f t="shared" si="5"/>
        <v>5</v>
      </c>
      <c r="T89" s="37">
        <f t="shared" ref="T89:AB89" si="20">T19+ABS(T54)</f>
        <v>8.42</v>
      </c>
      <c r="U89" s="37">
        <f t="shared" si="20"/>
        <v>0.77</v>
      </c>
      <c r="V89" s="37">
        <f t="shared" si="20"/>
        <v>8.33</v>
      </c>
      <c r="W89" s="37">
        <f t="shared" si="20"/>
        <v>12.02</v>
      </c>
      <c r="X89" s="37">
        <f t="shared" si="20"/>
        <v>8.0399999999999991</v>
      </c>
      <c r="Y89" s="37">
        <f t="shared" si="20"/>
        <v>0.36000000000000004</v>
      </c>
      <c r="Z89" s="37">
        <f t="shared" si="20"/>
        <v>7.23</v>
      </c>
      <c r="AA89" s="37">
        <f t="shared" si="20"/>
        <v>9.3699999999999992</v>
      </c>
      <c r="AB89" s="39">
        <f t="shared" si="20"/>
        <v>11.85</v>
      </c>
    </row>
    <row r="90" spans="1:28" ht="15.75" x14ac:dyDescent="0.25">
      <c r="A90" s="23"/>
      <c r="B90" s="32">
        <v>45063</v>
      </c>
      <c r="C90" s="35">
        <f t="shared" si="2"/>
        <v>167.04000000000002</v>
      </c>
      <c r="D90" s="36">
        <f t="shared" si="3"/>
        <v>0</v>
      </c>
      <c r="E90" s="37">
        <f t="shared" si="5"/>
        <v>11.23</v>
      </c>
      <c r="F90" s="37">
        <f t="shared" ref="F90:AB90" si="21">F20+ABS(F55)</f>
        <v>1.67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0.66</v>
      </c>
      <c r="L90" s="37">
        <f t="shared" si="21"/>
        <v>3.18</v>
      </c>
      <c r="M90" s="37">
        <f t="shared" si="21"/>
        <v>8.7899999999999991</v>
      </c>
      <c r="N90" s="37">
        <f t="shared" si="21"/>
        <v>12.12</v>
      </c>
      <c r="O90" s="37">
        <f t="shared" si="21"/>
        <v>13.26</v>
      </c>
      <c r="P90" s="37">
        <f t="shared" si="21"/>
        <v>10.7</v>
      </c>
      <c r="Q90" s="37">
        <f t="shared" si="21"/>
        <v>13.3</v>
      </c>
      <c r="R90" s="37">
        <f t="shared" si="21"/>
        <v>9.7200000000000006</v>
      </c>
      <c r="S90" s="37">
        <f t="shared" si="21"/>
        <v>13.4</v>
      </c>
      <c r="T90" s="37">
        <f t="shared" si="21"/>
        <v>4.83</v>
      </c>
      <c r="U90" s="37">
        <f t="shared" si="21"/>
        <v>2.15</v>
      </c>
      <c r="V90" s="37">
        <f t="shared" si="21"/>
        <v>11.17</v>
      </c>
      <c r="W90" s="37">
        <f t="shared" si="21"/>
        <v>10.49</v>
      </c>
      <c r="X90" s="37">
        <f t="shared" si="21"/>
        <v>0.87000000000000011</v>
      </c>
      <c r="Y90" s="37">
        <f t="shared" si="21"/>
        <v>13.51</v>
      </c>
      <c r="Z90" s="37">
        <f t="shared" si="21"/>
        <v>12.86</v>
      </c>
      <c r="AA90" s="37">
        <f t="shared" si="21"/>
        <v>10.71</v>
      </c>
      <c r="AB90" s="39">
        <f t="shared" si="21"/>
        <v>2.42</v>
      </c>
    </row>
    <row r="91" spans="1:28" ht="15.75" x14ac:dyDescent="0.25">
      <c r="A91" s="23"/>
      <c r="B91" s="32">
        <v>45064</v>
      </c>
      <c r="C91" s="35">
        <f t="shared" si="2"/>
        <v>142.46000000000004</v>
      </c>
      <c r="D91" s="36">
        <f t="shared" si="3"/>
        <v>0</v>
      </c>
      <c r="E91" s="37">
        <f t="shared" si="5"/>
        <v>12.72</v>
      </c>
      <c r="F91" s="37">
        <f t="shared" ref="F91:AB91" si="22">F21+ABS(F56)</f>
        <v>2.39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2.16</v>
      </c>
      <c r="M91" s="37">
        <f t="shared" si="22"/>
        <v>3.74</v>
      </c>
      <c r="N91" s="37">
        <f t="shared" si="22"/>
        <v>9.68</v>
      </c>
      <c r="O91" s="37">
        <f t="shared" si="22"/>
        <v>8.8800000000000008</v>
      </c>
      <c r="P91" s="37">
        <f t="shared" si="22"/>
        <v>12.72</v>
      </c>
      <c r="Q91" s="37">
        <f t="shared" si="22"/>
        <v>11.51</v>
      </c>
      <c r="R91" s="37">
        <f t="shared" si="22"/>
        <v>13.37</v>
      </c>
      <c r="S91" s="37">
        <f t="shared" si="22"/>
        <v>7.76</v>
      </c>
      <c r="T91" s="37">
        <f t="shared" si="22"/>
        <v>7.44</v>
      </c>
      <c r="U91" s="37">
        <f t="shared" si="22"/>
        <v>0.86</v>
      </c>
      <c r="V91" s="37">
        <f t="shared" si="22"/>
        <v>1.72</v>
      </c>
      <c r="W91" s="37">
        <f t="shared" si="22"/>
        <v>1.81</v>
      </c>
      <c r="X91" s="37">
        <f t="shared" si="22"/>
        <v>12.9</v>
      </c>
      <c r="Y91" s="37">
        <f t="shared" si="22"/>
        <v>4.8899999999999997</v>
      </c>
      <c r="Z91" s="37">
        <f t="shared" si="22"/>
        <v>12.28</v>
      </c>
      <c r="AA91" s="37">
        <f t="shared" si="22"/>
        <v>13.05</v>
      </c>
      <c r="AB91" s="39">
        <f t="shared" si="22"/>
        <v>2.58</v>
      </c>
    </row>
    <row r="92" spans="1:28" ht="15.75" x14ac:dyDescent="0.25">
      <c r="A92" s="23"/>
      <c r="B92" s="32">
        <v>45065</v>
      </c>
      <c r="C92" s="35">
        <f t="shared" si="2"/>
        <v>148.38999999999999</v>
      </c>
      <c r="D92" s="36">
        <f t="shared" si="3"/>
        <v>0</v>
      </c>
      <c r="E92" s="37">
        <f t="shared" si="5"/>
        <v>12.39</v>
      </c>
      <c r="F92" s="37">
        <f t="shared" ref="F92:AB92" si="23">F22+ABS(F57)</f>
        <v>7.79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4.8099999999999996</v>
      </c>
      <c r="M92" s="37">
        <f t="shared" si="23"/>
        <v>3.85</v>
      </c>
      <c r="N92" s="37">
        <f t="shared" si="23"/>
        <v>8.5</v>
      </c>
      <c r="O92" s="37">
        <f t="shared" si="23"/>
        <v>8.1199999999999992</v>
      </c>
      <c r="P92" s="37">
        <f t="shared" si="23"/>
        <v>8.0500000000000007</v>
      </c>
      <c r="Q92" s="37">
        <f t="shared" si="23"/>
        <v>7.94</v>
      </c>
      <c r="R92" s="37">
        <f t="shared" si="23"/>
        <v>13.77</v>
      </c>
      <c r="S92" s="37">
        <f t="shared" si="23"/>
        <v>13.92</v>
      </c>
      <c r="T92" s="37">
        <f t="shared" si="23"/>
        <v>7.64</v>
      </c>
      <c r="U92" s="37">
        <f t="shared" si="23"/>
        <v>4.9400000000000004</v>
      </c>
      <c r="V92" s="37">
        <f t="shared" si="23"/>
        <v>6.09</v>
      </c>
      <c r="W92" s="37">
        <f t="shared" si="23"/>
        <v>5.03</v>
      </c>
      <c r="X92" s="37">
        <f t="shared" si="23"/>
        <v>5.92</v>
      </c>
      <c r="Y92" s="37">
        <f t="shared" si="23"/>
        <v>12.37</v>
      </c>
      <c r="Z92" s="37">
        <f t="shared" si="23"/>
        <v>8.85</v>
      </c>
      <c r="AA92" s="37">
        <f t="shared" si="23"/>
        <v>1.75</v>
      </c>
      <c r="AB92" s="39">
        <f t="shared" si="23"/>
        <v>6.66</v>
      </c>
    </row>
    <row r="93" spans="1:28" ht="15.75" x14ac:dyDescent="0.25">
      <c r="A93" s="23"/>
      <c r="B93" s="32">
        <v>45066</v>
      </c>
      <c r="C93" s="35">
        <f t="shared" si="2"/>
        <v>126.28999999999998</v>
      </c>
      <c r="D93" s="36">
        <f t="shared" si="3"/>
        <v>0</v>
      </c>
      <c r="E93" s="37">
        <f t="shared" si="5"/>
        <v>6.15</v>
      </c>
      <c r="F93" s="37">
        <f t="shared" ref="F93:AB93" si="24">F23+ABS(F58)</f>
        <v>2.65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0</v>
      </c>
      <c r="N93" s="37">
        <f t="shared" si="24"/>
        <v>5</v>
      </c>
      <c r="O93" s="37">
        <f t="shared" si="24"/>
        <v>9</v>
      </c>
      <c r="P93" s="37">
        <f t="shared" si="24"/>
        <v>9</v>
      </c>
      <c r="Q93" s="37">
        <f t="shared" si="24"/>
        <v>8.9600000000000009</v>
      </c>
      <c r="R93" s="37">
        <f t="shared" si="24"/>
        <v>9</v>
      </c>
      <c r="S93" s="37">
        <f t="shared" si="24"/>
        <v>5.57</v>
      </c>
      <c r="T93" s="37">
        <f t="shared" si="24"/>
        <v>7.65</v>
      </c>
      <c r="U93" s="37">
        <f t="shared" si="24"/>
        <v>10.119999999999999</v>
      </c>
      <c r="V93" s="37">
        <f t="shared" si="24"/>
        <v>5.13</v>
      </c>
      <c r="W93" s="37">
        <f t="shared" si="24"/>
        <v>13.68</v>
      </c>
      <c r="X93" s="37">
        <f t="shared" si="24"/>
        <v>4.5999999999999996</v>
      </c>
      <c r="Y93" s="37">
        <f t="shared" si="24"/>
        <v>8.4700000000000006</v>
      </c>
      <c r="Z93" s="37">
        <f t="shared" si="24"/>
        <v>7.25</v>
      </c>
      <c r="AA93" s="37">
        <f t="shared" si="24"/>
        <v>12.32</v>
      </c>
      <c r="AB93" s="39">
        <f t="shared" si="24"/>
        <v>1.74</v>
      </c>
    </row>
    <row r="94" spans="1:28" ht="15.75" x14ac:dyDescent="0.25">
      <c r="A94" s="23"/>
      <c r="B94" s="32">
        <v>45067</v>
      </c>
      <c r="C94" s="35">
        <f t="shared" si="2"/>
        <v>160.09</v>
      </c>
      <c r="D94" s="36">
        <f t="shared" si="3"/>
        <v>0</v>
      </c>
      <c r="E94" s="37">
        <f t="shared" si="5"/>
        <v>3.5</v>
      </c>
      <c r="F94" s="37">
        <f t="shared" ref="F94:AB94" si="25">F24+ABS(F59)</f>
        <v>0.22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6.29</v>
      </c>
      <c r="N94" s="37">
        <f t="shared" si="25"/>
        <v>9.32</v>
      </c>
      <c r="O94" s="37">
        <f t="shared" si="25"/>
        <v>11.9</v>
      </c>
      <c r="P94" s="37">
        <f t="shared" si="25"/>
        <v>10.66</v>
      </c>
      <c r="Q94" s="37">
        <f t="shared" si="25"/>
        <v>11.14</v>
      </c>
      <c r="R94" s="37">
        <f t="shared" si="25"/>
        <v>5.61</v>
      </c>
      <c r="S94" s="37">
        <f t="shared" si="25"/>
        <v>7.23</v>
      </c>
      <c r="T94" s="37">
        <f t="shared" si="25"/>
        <v>10</v>
      </c>
      <c r="U94" s="37">
        <f t="shared" si="25"/>
        <v>7.91</v>
      </c>
      <c r="V94" s="37">
        <f t="shared" si="25"/>
        <v>13.4</v>
      </c>
      <c r="W94" s="37">
        <f t="shared" si="25"/>
        <v>12.73</v>
      </c>
      <c r="X94" s="37">
        <f t="shared" si="25"/>
        <v>11.18</v>
      </c>
      <c r="Y94" s="37">
        <f t="shared" si="25"/>
        <v>12.44</v>
      </c>
      <c r="Z94" s="37">
        <f t="shared" si="25"/>
        <v>13.23</v>
      </c>
      <c r="AA94" s="37">
        <f t="shared" si="25"/>
        <v>0.5</v>
      </c>
      <c r="AB94" s="39">
        <f t="shared" si="25"/>
        <v>12.83</v>
      </c>
    </row>
    <row r="95" spans="1:28" ht="15.75" x14ac:dyDescent="0.25">
      <c r="A95" s="23"/>
      <c r="B95" s="32">
        <v>45068</v>
      </c>
      <c r="C95" s="35">
        <f t="shared" si="2"/>
        <v>134.51</v>
      </c>
      <c r="D95" s="36">
        <f t="shared" si="3"/>
        <v>0</v>
      </c>
      <c r="E95" s="37">
        <f t="shared" si="5"/>
        <v>7.11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9.68</v>
      </c>
      <c r="N95" s="37">
        <f t="shared" si="26"/>
        <v>9.02</v>
      </c>
      <c r="O95" s="37">
        <f t="shared" si="26"/>
        <v>11.81</v>
      </c>
      <c r="P95" s="37">
        <f t="shared" si="26"/>
        <v>4.2300000000000004</v>
      </c>
      <c r="Q95" s="37">
        <f t="shared" si="26"/>
        <v>13.13</v>
      </c>
      <c r="R95" s="37">
        <f t="shared" si="26"/>
        <v>8.4</v>
      </c>
      <c r="S95" s="37">
        <f t="shared" si="26"/>
        <v>11.29</v>
      </c>
      <c r="T95" s="37">
        <f t="shared" si="26"/>
        <v>5</v>
      </c>
      <c r="U95" s="37">
        <f t="shared" si="26"/>
        <v>12.22</v>
      </c>
      <c r="V95" s="37">
        <f t="shared" si="26"/>
        <v>11.77</v>
      </c>
      <c r="W95" s="37">
        <f t="shared" si="26"/>
        <v>2.29</v>
      </c>
      <c r="X95" s="37">
        <f t="shared" si="26"/>
        <v>5.64</v>
      </c>
      <c r="Y95" s="37">
        <f t="shared" si="26"/>
        <v>13.27</v>
      </c>
      <c r="Z95" s="37">
        <f t="shared" si="26"/>
        <v>1.51</v>
      </c>
      <c r="AA95" s="37">
        <f t="shared" si="26"/>
        <v>7.08</v>
      </c>
      <c r="AB95" s="39">
        <f t="shared" si="26"/>
        <v>1.06</v>
      </c>
    </row>
    <row r="96" spans="1:28" ht="15.75" x14ac:dyDescent="0.25">
      <c r="A96" s="23"/>
      <c r="B96" s="32">
        <v>45069</v>
      </c>
      <c r="C96" s="35">
        <f t="shared" si="2"/>
        <v>122.52</v>
      </c>
      <c r="D96" s="36">
        <f t="shared" si="3"/>
        <v>0</v>
      </c>
      <c r="E96" s="37">
        <f t="shared" si="5"/>
        <v>12.29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7.32</v>
      </c>
      <c r="N96" s="37">
        <f t="shared" si="27"/>
        <v>8.82</v>
      </c>
      <c r="O96" s="37">
        <f t="shared" si="27"/>
        <v>8.93</v>
      </c>
      <c r="P96" s="37">
        <f t="shared" si="27"/>
        <v>9.0399999999999991</v>
      </c>
      <c r="Q96" s="37">
        <f t="shared" si="27"/>
        <v>9.11</v>
      </c>
      <c r="R96" s="37">
        <f t="shared" si="27"/>
        <v>13</v>
      </c>
      <c r="S96" s="37">
        <f t="shared" si="27"/>
        <v>3.8</v>
      </c>
      <c r="T96" s="37">
        <f t="shared" si="27"/>
        <v>2.57</v>
      </c>
      <c r="U96" s="37">
        <f t="shared" si="27"/>
        <v>1.28</v>
      </c>
      <c r="V96" s="37">
        <f t="shared" si="27"/>
        <v>5.62</v>
      </c>
      <c r="W96" s="37">
        <f t="shared" si="27"/>
        <v>6.01</v>
      </c>
      <c r="X96" s="37">
        <f t="shared" si="27"/>
        <v>5.91</v>
      </c>
      <c r="Y96" s="37">
        <f t="shared" si="27"/>
        <v>7.35</v>
      </c>
      <c r="Z96" s="37">
        <f t="shared" si="27"/>
        <v>1.37</v>
      </c>
      <c r="AA96" s="37">
        <f t="shared" si="27"/>
        <v>6.9</v>
      </c>
      <c r="AB96" s="39">
        <f t="shared" si="27"/>
        <v>13.2</v>
      </c>
    </row>
    <row r="97" spans="1:28" ht="15.75" x14ac:dyDescent="0.25">
      <c r="A97" s="23"/>
      <c r="B97" s="32">
        <v>45070</v>
      </c>
      <c r="C97" s="35">
        <f t="shared" si="2"/>
        <v>165.12999999999997</v>
      </c>
      <c r="D97" s="36">
        <f t="shared" si="3"/>
        <v>0</v>
      </c>
      <c r="E97" s="37">
        <f t="shared" si="5"/>
        <v>9.33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8.1</v>
      </c>
      <c r="N97" s="37">
        <f t="shared" si="28"/>
        <v>13.01</v>
      </c>
      <c r="O97" s="37">
        <f t="shared" si="28"/>
        <v>13.02</v>
      </c>
      <c r="P97" s="37">
        <f t="shared" si="28"/>
        <v>13.11</v>
      </c>
      <c r="Q97" s="37">
        <f t="shared" si="28"/>
        <v>12.83</v>
      </c>
      <c r="R97" s="37">
        <f t="shared" si="28"/>
        <v>11.01</v>
      </c>
      <c r="S97" s="37">
        <f t="shared" si="28"/>
        <v>12.73</v>
      </c>
      <c r="T97" s="37">
        <f t="shared" si="28"/>
        <v>6.06</v>
      </c>
      <c r="U97" s="37">
        <f t="shared" si="28"/>
        <v>8.75</v>
      </c>
      <c r="V97" s="37">
        <f t="shared" si="28"/>
        <v>0.85</v>
      </c>
      <c r="W97" s="37">
        <f t="shared" si="28"/>
        <v>10.58</v>
      </c>
      <c r="X97" s="37">
        <f t="shared" si="28"/>
        <v>7.38</v>
      </c>
      <c r="Y97" s="37">
        <f t="shared" si="28"/>
        <v>8.59</v>
      </c>
      <c r="Z97" s="37">
        <f t="shared" si="28"/>
        <v>5.42</v>
      </c>
      <c r="AA97" s="37">
        <f t="shared" si="28"/>
        <v>11.54</v>
      </c>
      <c r="AB97" s="39">
        <f t="shared" si="28"/>
        <v>12.82</v>
      </c>
    </row>
    <row r="98" spans="1:28" ht="15.75" x14ac:dyDescent="0.25">
      <c r="A98" s="23"/>
      <c r="B98" s="32">
        <v>45071</v>
      </c>
      <c r="C98" s="35">
        <f t="shared" si="2"/>
        <v>154.01000000000002</v>
      </c>
      <c r="D98" s="36">
        <f t="shared" si="3"/>
        <v>0</v>
      </c>
      <c r="E98" s="37">
        <f t="shared" si="5"/>
        <v>11.97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4.21</v>
      </c>
      <c r="N98" s="37">
        <f t="shared" si="29"/>
        <v>7.44</v>
      </c>
      <c r="O98" s="37">
        <f t="shared" si="29"/>
        <v>12.22</v>
      </c>
      <c r="P98" s="37">
        <f t="shared" si="29"/>
        <v>13.22</v>
      </c>
      <c r="Q98" s="37">
        <f t="shared" si="29"/>
        <v>11.81</v>
      </c>
      <c r="R98" s="37">
        <f t="shared" si="29"/>
        <v>12.49</v>
      </c>
      <c r="S98" s="37">
        <f t="shared" si="29"/>
        <v>4.7</v>
      </c>
      <c r="T98" s="37">
        <f t="shared" si="29"/>
        <v>0.28000000000000003</v>
      </c>
      <c r="U98" s="37">
        <f t="shared" si="29"/>
        <v>12.39</v>
      </c>
      <c r="V98" s="37">
        <f t="shared" si="29"/>
        <v>12.76</v>
      </c>
      <c r="W98" s="37">
        <f t="shared" si="29"/>
        <v>4.7</v>
      </c>
      <c r="X98" s="37">
        <f t="shared" si="29"/>
        <v>5.7</v>
      </c>
      <c r="Y98" s="37">
        <f t="shared" si="29"/>
        <v>6.64</v>
      </c>
      <c r="Z98" s="37">
        <f t="shared" si="29"/>
        <v>10.09</v>
      </c>
      <c r="AA98" s="37">
        <f t="shared" si="29"/>
        <v>12.33</v>
      </c>
      <c r="AB98" s="39">
        <f t="shared" si="29"/>
        <v>11.06</v>
      </c>
    </row>
    <row r="99" spans="1:28" ht="15.75" x14ac:dyDescent="0.25">
      <c r="A99" s="23"/>
      <c r="B99" s="32">
        <v>45072</v>
      </c>
      <c r="C99" s="35">
        <f t="shared" si="2"/>
        <v>165.44000000000003</v>
      </c>
      <c r="D99" s="36">
        <f t="shared" si="3"/>
        <v>0</v>
      </c>
      <c r="E99" s="37">
        <f t="shared" si="5"/>
        <v>12.24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3.67</v>
      </c>
      <c r="N99" s="37">
        <f t="shared" si="30"/>
        <v>9.08</v>
      </c>
      <c r="O99" s="37">
        <f t="shared" si="30"/>
        <v>13.43</v>
      </c>
      <c r="P99" s="37">
        <f t="shared" si="30"/>
        <v>10.81</v>
      </c>
      <c r="Q99" s="37">
        <f t="shared" si="30"/>
        <v>13.96</v>
      </c>
      <c r="R99" s="37">
        <f t="shared" si="30"/>
        <v>13.47</v>
      </c>
      <c r="S99" s="37">
        <f t="shared" si="30"/>
        <v>6.59</v>
      </c>
      <c r="T99" s="37">
        <f t="shared" si="30"/>
        <v>13.19</v>
      </c>
      <c r="U99" s="37">
        <f t="shared" si="30"/>
        <v>9.77</v>
      </c>
      <c r="V99" s="37">
        <f t="shared" si="30"/>
        <v>1.33</v>
      </c>
      <c r="W99" s="37">
        <f t="shared" si="30"/>
        <v>7.79</v>
      </c>
      <c r="X99" s="37">
        <f t="shared" si="30"/>
        <v>13.15</v>
      </c>
      <c r="Y99" s="37">
        <f t="shared" si="30"/>
        <v>11.36</v>
      </c>
      <c r="Z99" s="37">
        <f t="shared" si="30"/>
        <v>8.9700000000000006</v>
      </c>
      <c r="AA99" s="37">
        <f t="shared" si="30"/>
        <v>5.69</v>
      </c>
      <c r="AB99" s="39">
        <f t="shared" si="30"/>
        <v>10.94</v>
      </c>
    </row>
    <row r="100" spans="1:28" ht="15.75" x14ac:dyDescent="0.25">
      <c r="A100" s="23"/>
      <c r="B100" s="32">
        <v>45073</v>
      </c>
      <c r="C100" s="35">
        <f t="shared" si="2"/>
        <v>108.29</v>
      </c>
      <c r="D100" s="36">
        <f t="shared" si="3"/>
        <v>0</v>
      </c>
      <c r="E100" s="37">
        <f t="shared" si="5"/>
        <v>11.14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2.23</v>
      </c>
      <c r="N100" s="37">
        <f t="shared" si="31"/>
        <v>5.86</v>
      </c>
      <c r="O100" s="37">
        <f t="shared" si="31"/>
        <v>9.08</v>
      </c>
      <c r="P100" s="37">
        <f t="shared" si="31"/>
        <v>7.53</v>
      </c>
      <c r="Q100" s="37">
        <f t="shared" si="31"/>
        <v>1.82</v>
      </c>
      <c r="R100" s="37">
        <f t="shared" si="31"/>
        <v>10.97</v>
      </c>
      <c r="S100" s="37">
        <f t="shared" si="31"/>
        <v>11.26</v>
      </c>
      <c r="T100" s="37">
        <f t="shared" si="31"/>
        <v>13.1</v>
      </c>
      <c r="U100" s="37">
        <f t="shared" si="31"/>
        <v>6.42</v>
      </c>
      <c r="V100" s="37">
        <f t="shared" si="31"/>
        <v>0.83000000000000007</v>
      </c>
      <c r="W100" s="37">
        <f t="shared" si="31"/>
        <v>4.87</v>
      </c>
      <c r="X100" s="37">
        <f t="shared" si="31"/>
        <v>8.32</v>
      </c>
      <c r="Y100" s="37">
        <f t="shared" si="31"/>
        <v>8.02</v>
      </c>
      <c r="Z100" s="37">
        <f t="shared" si="31"/>
        <v>1.98</v>
      </c>
      <c r="AA100" s="37">
        <f t="shared" si="31"/>
        <v>3.01</v>
      </c>
      <c r="AB100" s="39">
        <f t="shared" si="31"/>
        <v>1.85</v>
      </c>
    </row>
    <row r="101" spans="1:28" ht="15.75" x14ac:dyDescent="0.25">
      <c r="A101" s="23"/>
      <c r="B101" s="32">
        <v>45074</v>
      </c>
      <c r="C101" s="35">
        <f t="shared" si="2"/>
        <v>41.080000000000005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1.75</v>
      </c>
      <c r="O101" s="37">
        <f t="shared" si="32"/>
        <v>3.47</v>
      </c>
      <c r="P101" s="37">
        <f t="shared" si="32"/>
        <v>3.85</v>
      </c>
      <c r="Q101" s="37">
        <f t="shared" si="32"/>
        <v>3.2</v>
      </c>
      <c r="R101" s="37">
        <f t="shared" si="32"/>
        <v>1.05</v>
      </c>
      <c r="S101" s="37">
        <f t="shared" si="32"/>
        <v>3.92</v>
      </c>
      <c r="T101" s="37">
        <f t="shared" si="32"/>
        <v>4</v>
      </c>
      <c r="U101" s="37">
        <f t="shared" si="32"/>
        <v>3.56</v>
      </c>
      <c r="V101" s="37">
        <f t="shared" si="32"/>
        <v>0.47</v>
      </c>
      <c r="W101" s="37">
        <f t="shared" si="32"/>
        <v>2.91</v>
      </c>
      <c r="X101" s="37">
        <f t="shared" si="32"/>
        <v>3.78</v>
      </c>
      <c r="Y101" s="37">
        <f t="shared" si="32"/>
        <v>3.79</v>
      </c>
      <c r="Z101" s="37">
        <f t="shared" si="32"/>
        <v>1.39</v>
      </c>
      <c r="AA101" s="37">
        <f t="shared" si="32"/>
        <v>3.59</v>
      </c>
      <c r="AB101" s="39">
        <f t="shared" si="32"/>
        <v>0.35</v>
      </c>
    </row>
    <row r="102" spans="1:28" ht="15.75" x14ac:dyDescent="0.25">
      <c r="A102" s="23"/>
      <c r="B102" s="32">
        <v>45075</v>
      </c>
      <c r="C102" s="35">
        <f t="shared" si="2"/>
        <v>41.240000000000009</v>
      </c>
      <c r="D102" s="36">
        <f t="shared" si="3"/>
        <v>0</v>
      </c>
      <c r="E102" s="37">
        <f t="shared" si="5"/>
        <v>1.69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0</v>
      </c>
      <c r="N102" s="37">
        <f t="shared" si="33"/>
        <v>0</v>
      </c>
      <c r="O102" s="37">
        <f t="shared" si="33"/>
        <v>0</v>
      </c>
      <c r="P102" s="37">
        <f t="shared" si="33"/>
        <v>9</v>
      </c>
      <c r="Q102" s="37">
        <f t="shared" si="33"/>
        <v>5.65</v>
      </c>
      <c r="R102" s="37">
        <f t="shared" si="33"/>
        <v>5.87</v>
      </c>
      <c r="S102" s="37">
        <f t="shared" si="33"/>
        <v>1.0900000000000001</v>
      </c>
      <c r="T102" s="37">
        <f t="shared" si="33"/>
        <v>1.26</v>
      </c>
      <c r="U102" s="37">
        <f t="shared" si="33"/>
        <v>2.36</v>
      </c>
      <c r="V102" s="37">
        <f t="shared" si="33"/>
        <v>1.1200000000000001</v>
      </c>
      <c r="W102" s="37">
        <f t="shared" si="33"/>
        <v>2.38</v>
      </c>
      <c r="X102" s="37">
        <f t="shared" si="33"/>
        <v>3.37</v>
      </c>
      <c r="Y102" s="37">
        <f t="shared" si="33"/>
        <v>1.27</v>
      </c>
      <c r="Z102" s="37">
        <f t="shared" si="33"/>
        <v>1.02</v>
      </c>
      <c r="AA102" s="37">
        <f t="shared" si="33"/>
        <v>1.34</v>
      </c>
      <c r="AB102" s="39">
        <f t="shared" si="33"/>
        <v>3.82</v>
      </c>
    </row>
    <row r="103" spans="1:28" ht="15.75" x14ac:dyDescent="0.25">
      <c r="A103" s="23"/>
      <c r="B103" s="32">
        <v>45076</v>
      </c>
      <c r="C103" s="35">
        <f t="shared" si="2"/>
        <v>85.889999999999986</v>
      </c>
      <c r="D103" s="36">
        <f t="shared" si="3"/>
        <v>0</v>
      </c>
      <c r="E103" s="37">
        <f t="shared" si="5"/>
        <v>2.99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3.94</v>
      </c>
      <c r="P103" s="37">
        <f t="shared" si="34"/>
        <v>3.99</v>
      </c>
      <c r="Q103" s="37">
        <f t="shared" si="34"/>
        <v>13.48</v>
      </c>
      <c r="R103" s="37">
        <f t="shared" si="34"/>
        <v>13.5</v>
      </c>
      <c r="S103" s="37">
        <f t="shared" si="34"/>
        <v>12.17</v>
      </c>
      <c r="T103" s="37">
        <f t="shared" si="34"/>
        <v>12.14</v>
      </c>
      <c r="U103" s="37">
        <f t="shared" si="34"/>
        <v>0.87</v>
      </c>
      <c r="V103" s="37">
        <f t="shared" si="34"/>
        <v>0.43</v>
      </c>
      <c r="W103" s="37">
        <f t="shared" si="34"/>
        <v>3.46</v>
      </c>
      <c r="X103" s="37">
        <f t="shared" si="34"/>
        <v>4</v>
      </c>
      <c r="Y103" s="37">
        <f t="shared" si="34"/>
        <v>3.74</v>
      </c>
      <c r="Z103" s="37">
        <f t="shared" si="34"/>
        <v>3.57</v>
      </c>
      <c r="AA103" s="37">
        <f t="shared" si="34"/>
        <v>3.74</v>
      </c>
      <c r="AB103" s="39">
        <f t="shared" si="34"/>
        <v>3.87</v>
      </c>
    </row>
    <row r="104" spans="1:28" ht="15.75" x14ac:dyDescent="0.25">
      <c r="A104" s="23"/>
      <c r="B104" s="33">
        <v>45077</v>
      </c>
      <c r="C104" s="40">
        <f t="shared" si="2"/>
        <v>175.56999999999996</v>
      </c>
      <c r="D104" s="41">
        <f t="shared" si="3"/>
        <v>-0.06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2.68</v>
      </c>
      <c r="M104" s="42">
        <f t="shared" si="35"/>
        <v>-0.06</v>
      </c>
      <c r="N104" s="42">
        <f t="shared" si="35"/>
        <v>3.89</v>
      </c>
      <c r="O104" s="42">
        <f>O34+O69</f>
        <v>3.77</v>
      </c>
      <c r="P104" s="42">
        <f t="shared" si="35"/>
        <v>13.23</v>
      </c>
      <c r="Q104" s="42">
        <f t="shared" si="35"/>
        <v>13.7</v>
      </c>
      <c r="R104" s="42">
        <f t="shared" si="35"/>
        <v>13.33</v>
      </c>
      <c r="S104" s="42">
        <f t="shared" si="35"/>
        <v>13.58</v>
      </c>
      <c r="T104" s="42">
        <f t="shared" si="35"/>
        <v>13.52</v>
      </c>
      <c r="U104" s="42">
        <f t="shared" si="35"/>
        <v>13.38</v>
      </c>
      <c r="V104" s="42">
        <f t="shared" si="35"/>
        <v>10.51</v>
      </c>
      <c r="W104" s="42">
        <f t="shared" si="35"/>
        <v>12.48</v>
      </c>
      <c r="X104" s="42">
        <f t="shared" si="35"/>
        <v>13.13</v>
      </c>
      <c r="Y104" s="42">
        <f t="shared" si="35"/>
        <v>13.39</v>
      </c>
      <c r="Z104" s="42">
        <f t="shared" si="35"/>
        <v>13.18</v>
      </c>
      <c r="AA104" s="42">
        <f t="shared" si="35"/>
        <v>8.67</v>
      </c>
      <c r="AB104" s="43">
        <f t="shared" si="35"/>
        <v>13.13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45047</v>
      </c>
      <c r="C4" s="70">
        <f t="shared" ref="C4:C34" si="0">SUM(E4:AB4)</f>
        <v>231.1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14.3</v>
      </c>
      <c r="W4" s="30">
        <v>0</v>
      </c>
      <c r="X4" s="30">
        <v>0</v>
      </c>
      <c r="Y4" s="30">
        <v>0</v>
      </c>
      <c r="Z4" s="30">
        <v>61.333333330000002</v>
      </c>
      <c r="AA4" s="30">
        <v>80</v>
      </c>
      <c r="AB4" s="31">
        <v>75.466666669999995</v>
      </c>
    </row>
    <row r="5" spans="1:28" ht="15.75" x14ac:dyDescent="0.25">
      <c r="A5" s="23"/>
      <c r="B5" s="32">
        <v>45048</v>
      </c>
      <c r="C5" s="70">
        <f t="shared" si="0"/>
        <v>340.25</v>
      </c>
      <c r="D5" s="71"/>
      <c r="E5" s="29">
        <v>6.9666666700000004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15.95</v>
      </c>
      <c r="P5" s="30">
        <v>21</v>
      </c>
      <c r="Q5" s="30">
        <v>21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20</v>
      </c>
      <c r="X5" s="30">
        <v>22</v>
      </c>
      <c r="Y5" s="30">
        <v>32</v>
      </c>
      <c r="Z5" s="30">
        <v>66</v>
      </c>
      <c r="AA5" s="30">
        <v>17.333333329999999</v>
      </c>
      <c r="AB5" s="31">
        <v>118</v>
      </c>
    </row>
    <row r="6" spans="1:28" ht="15.75" x14ac:dyDescent="0.25">
      <c r="A6" s="23"/>
      <c r="B6" s="32">
        <v>45049</v>
      </c>
      <c r="C6" s="70">
        <f t="shared" si="0"/>
        <v>530.75</v>
      </c>
      <c r="D6" s="71"/>
      <c r="E6" s="29">
        <v>55.6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12.66666667</v>
      </c>
      <c r="M6" s="30">
        <v>32.966666670000002</v>
      </c>
      <c r="N6" s="30">
        <v>15.366666670000001</v>
      </c>
      <c r="O6" s="30">
        <v>22.1</v>
      </c>
      <c r="P6" s="30">
        <v>27</v>
      </c>
      <c r="Q6" s="30">
        <v>27</v>
      </c>
      <c r="R6" s="30">
        <v>58.333333330000002</v>
      </c>
      <c r="S6" s="30">
        <v>67</v>
      </c>
      <c r="T6" s="30">
        <v>67</v>
      </c>
      <c r="U6" s="30">
        <v>61</v>
      </c>
      <c r="V6" s="30">
        <v>44.383333329999999</v>
      </c>
      <c r="W6" s="30">
        <v>0</v>
      </c>
      <c r="X6" s="30">
        <v>0</v>
      </c>
      <c r="Y6" s="30">
        <v>0</v>
      </c>
      <c r="Z6" s="30">
        <v>0</v>
      </c>
      <c r="AA6" s="30">
        <v>5.5</v>
      </c>
      <c r="AB6" s="31">
        <v>34.833333330000002</v>
      </c>
    </row>
    <row r="7" spans="1:28" ht="15.75" x14ac:dyDescent="0.25">
      <c r="A7" s="23"/>
      <c r="B7" s="32">
        <v>45050</v>
      </c>
      <c r="C7" s="70">
        <f t="shared" si="0"/>
        <v>88.08333334000001</v>
      </c>
      <c r="D7" s="71"/>
      <c r="E7" s="29">
        <v>40</v>
      </c>
      <c r="F7" s="30">
        <v>22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5.8666666699999999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6.65</v>
      </c>
      <c r="X7" s="30">
        <v>13.56666667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45051</v>
      </c>
      <c r="C8" s="70">
        <f t="shared" si="0"/>
        <v>27.766666669999999</v>
      </c>
      <c r="D8" s="71"/>
      <c r="E8" s="29">
        <v>27.766666669999999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45052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45053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45054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45055</v>
      </c>
      <c r="C12" s="70">
        <f t="shared" si="0"/>
        <v>203.73333334</v>
      </c>
      <c r="D12" s="71"/>
      <c r="E12" s="29">
        <v>10.199999999999999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17.56666667</v>
      </c>
      <c r="W12" s="30">
        <v>32.866666670000001</v>
      </c>
      <c r="X12" s="30">
        <v>7</v>
      </c>
      <c r="Y12" s="30">
        <v>40</v>
      </c>
      <c r="Z12" s="30">
        <v>40</v>
      </c>
      <c r="AA12" s="30">
        <v>34</v>
      </c>
      <c r="AB12" s="31">
        <v>22.1</v>
      </c>
    </row>
    <row r="13" spans="1:28" ht="15.75" x14ac:dyDescent="0.25">
      <c r="A13" s="23"/>
      <c r="B13" s="32">
        <v>45056</v>
      </c>
      <c r="C13" s="70">
        <f t="shared" si="0"/>
        <v>291.48333334000006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66.666666669999998</v>
      </c>
      <c r="N13" s="30">
        <v>52</v>
      </c>
      <c r="O13" s="30">
        <v>46</v>
      </c>
      <c r="P13" s="30">
        <v>46</v>
      </c>
      <c r="Q13" s="30">
        <v>18</v>
      </c>
      <c r="R13" s="30">
        <v>18</v>
      </c>
      <c r="S13" s="30">
        <v>0</v>
      </c>
      <c r="T13" s="30">
        <v>0</v>
      </c>
      <c r="U13" s="30">
        <v>0</v>
      </c>
      <c r="V13" s="30">
        <v>25.616666670000001</v>
      </c>
      <c r="W13" s="30">
        <v>0</v>
      </c>
      <c r="X13" s="30">
        <v>0</v>
      </c>
      <c r="Y13" s="30">
        <v>14.1</v>
      </c>
      <c r="Z13" s="30">
        <v>5.0999999999999996</v>
      </c>
      <c r="AA13" s="30">
        <v>0</v>
      </c>
      <c r="AB13" s="31">
        <v>0</v>
      </c>
    </row>
    <row r="14" spans="1:28" ht="15.75" x14ac:dyDescent="0.25">
      <c r="A14" s="23"/>
      <c r="B14" s="32">
        <v>45057</v>
      </c>
      <c r="C14" s="70">
        <f t="shared" si="0"/>
        <v>679.50000000999989</v>
      </c>
      <c r="D14" s="71"/>
      <c r="E14" s="29">
        <v>21.666666670000001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16.366666670000001</v>
      </c>
      <c r="O14" s="30">
        <v>63</v>
      </c>
      <c r="P14" s="30">
        <v>63</v>
      </c>
      <c r="Q14" s="30">
        <v>88.666666669999998</v>
      </c>
      <c r="R14" s="30">
        <v>44</v>
      </c>
      <c r="S14" s="30">
        <v>44</v>
      </c>
      <c r="T14" s="30">
        <v>31</v>
      </c>
      <c r="U14" s="30">
        <v>8</v>
      </c>
      <c r="V14" s="30">
        <v>40</v>
      </c>
      <c r="W14" s="30">
        <v>40</v>
      </c>
      <c r="X14" s="30">
        <v>40</v>
      </c>
      <c r="Y14" s="30">
        <v>23</v>
      </c>
      <c r="Z14" s="30">
        <v>63</v>
      </c>
      <c r="AA14" s="30">
        <v>48.333333330000002</v>
      </c>
      <c r="AB14" s="31">
        <v>45.466666670000002</v>
      </c>
    </row>
    <row r="15" spans="1:28" ht="15.75" x14ac:dyDescent="0.25">
      <c r="A15" s="23"/>
      <c r="B15" s="32">
        <v>45058</v>
      </c>
      <c r="C15" s="70">
        <f t="shared" si="0"/>
        <v>108.4</v>
      </c>
      <c r="D15" s="71"/>
      <c r="E15" s="29">
        <v>0</v>
      </c>
      <c r="F15" s="30">
        <v>43.55</v>
      </c>
      <c r="G15" s="30">
        <v>23.45</v>
      </c>
      <c r="H15" s="30">
        <v>0</v>
      </c>
      <c r="I15" s="30">
        <v>0</v>
      </c>
      <c r="J15" s="30">
        <v>0</v>
      </c>
      <c r="K15" s="30">
        <v>0</v>
      </c>
      <c r="L15" s="30">
        <v>41.4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45059</v>
      </c>
      <c r="C16" s="70">
        <f t="shared" si="0"/>
        <v>0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45060</v>
      </c>
      <c r="C17" s="70">
        <f t="shared" si="0"/>
        <v>252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30</v>
      </c>
      <c r="T17" s="30">
        <v>55</v>
      </c>
      <c r="U17" s="30">
        <v>21</v>
      </c>
      <c r="V17" s="30">
        <v>73</v>
      </c>
      <c r="W17" s="30">
        <v>73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45061</v>
      </c>
      <c r="C18" s="70">
        <f t="shared" si="0"/>
        <v>0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45062</v>
      </c>
      <c r="C19" s="70">
        <f t="shared" si="0"/>
        <v>253.6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33.6</v>
      </c>
      <c r="Q19" s="30">
        <v>60</v>
      </c>
      <c r="R19" s="30">
        <v>60</v>
      </c>
      <c r="S19" s="30">
        <v>60</v>
      </c>
      <c r="T19" s="30">
        <v>40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45063</v>
      </c>
      <c r="C20" s="70">
        <f t="shared" si="0"/>
        <v>72.066666669999989</v>
      </c>
      <c r="D20" s="71"/>
      <c r="E20" s="29">
        <v>9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10.4</v>
      </c>
      <c r="AB20" s="31">
        <v>52.666666669999998</v>
      </c>
    </row>
    <row r="21" spans="1:28" ht="15.75" x14ac:dyDescent="0.25">
      <c r="A21" s="23"/>
      <c r="B21" s="32">
        <v>45064</v>
      </c>
      <c r="C21" s="70">
        <f t="shared" si="0"/>
        <v>124.76666667000001</v>
      </c>
      <c r="D21" s="71"/>
      <c r="E21" s="29">
        <v>43.166666669999998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30.6</v>
      </c>
      <c r="X21" s="30">
        <v>51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45065</v>
      </c>
      <c r="C22" s="70">
        <f t="shared" si="0"/>
        <v>76.483333330000008</v>
      </c>
      <c r="D22" s="71"/>
      <c r="E22" s="29">
        <v>55.95</v>
      </c>
      <c r="F22" s="30">
        <v>20.533333330000001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45066</v>
      </c>
      <c r="C23" s="70">
        <f t="shared" si="0"/>
        <v>63.283333330000005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10.85</v>
      </c>
      <c r="W23" s="30">
        <v>21</v>
      </c>
      <c r="X23" s="30">
        <v>0</v>
      </c>
      <c r="Y23" s="30">
        <v>0</v>
      </c>
      <c r="Z23" s="30">
        <v>23</v>
      </c>
      <c r="AA23" s="30">
        <v>8.43333333</v>
      </c>
      <c r="AB23" s="31">
        <v>0</v>
      </c>
    </row>
    <row r="24" spans="1:28" ht="15.75" x14ac:dyDescent="0.25">
      <c r="A24" s="23"/>
      <c r="B24" s="32">
        <v>45067</v>
      </c>
      <c r="C24" s="70">
        <f t="shared" si="0"/>
        <v>705.68333333999999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17.149999999999999</v>
      </c>
      <c r="O24" s="30">
        <v>69.650000000000006</v>
      </c>
      <c r="P24" s="30">
        <v>51</v>
      </c>
      <c r="Q24" s="30">
        <v>71.416666669999998</v>
      </c>
      <c r="R24" s="30">
        <v>104</v>
      </c>
      <c r="S24" s="30">
        <v>104</v>
      </c>
      <c r="T24" s="30">
        <v>85.6</v>
      </c>
      <c r="U24" s="30">
        <v>67</v>
      </c>
      <c r="V24" s="30">
        <v>51.05</v>
      </c>
      <c r="W24" s="30">
        <v>10.85</v>
      </c>
      <c r="X24" s="30">
        <v>0</v>
      </c>
      <c r="Y24" s="30">
        <v>0</v>
      </c>
      <c r="Z24" s="30">
        <v>9.9666666700000004</v>
      </c>
      <c r="AA24" s="30">
        <v>41</v>
      </c>
      <c r="AB24" s="31">
        <v>23</v>
      </c>
    </row>
    <row r="25" spans="1:28" ht="15.75" x14ac:dyDescent="0.25">
      <c r="A25" s="23"/>
      <c r="B25" s="32">
        <v>45068</v>
      </c>
      <c r="C25" s="70">
        <f t="shared" si="0"/>
        <v>143.81666666000001</v>
      </c>
      <c r="D25" s="71"/>
      <c r="E25" s="29">
        <v>21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23.483333330000001</v>
      </c>
      <c r="M25" s="30">
        <v>11.33333333</v>
      </c>
      <c r="N25" s="30">
        <v>21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21</v>
      </c>
      <c r="AA25" s="30">
        <v>23</v>
      </c>
      <c r="AB25" s="31">
        <v>23</v>
      </c>
    </row>
    <row r="26" spans="1:28" ht="15.75" x14ac:dyDescent="0.25">
      <c r="A26" s="23"/>
      <c r="B26" s="32">
        <v>45069</v>
      </c>
      <c r="C26" s="70">
        <f t="shared" si="0"/>
        <v>47.266666660000006</v>
      </c>
      <c r="D26" s="71"/>
      <c r="E26" s="29">
        <v>38.933333330000004</v>
      </c>
      <c r="F26" s="30">
        <v>8.3333333300000003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45070</v>
      </c>
      <c r="C27" s="70">
        <f t="shared" si="0"/>
        <v>39.716666670000002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11.116666670000001</v>
      </c>
      <c r="AB27" s="31">
        <v>28.6</v>
      </c>
    </row>
    <row r="28" spans="1:28" ht="15.75" x14ac:dyDescent="0.25">
      <c r="A28" s="23"/>
      <c r="B28" s="32">
        <v>45071</v>
      </c>
      <c r="C28" s="70">
        <f t="shared" si="0"/>
        <v>16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8</v>
      </c>
      <c r="T28" s="30">
        <v>8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45072</v>
      </c>
      <c r="C29" s="70">
        <f t="shared" si="0"/>
        <v>5.95</v>
      </c>
      <c r="D29" s="71"/>
      <c r="E29" s="29">
        <v>5.95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45073</v>
      </c>
      <c r="C30" s="70">
        <f t="shared" si="0"/>
        <v>42.916666660000004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14.7</v>
      </c>
      <c r="AA30" s="30">
        <v>14.03333333</v>
      </c>
      <c r="AB30" s="31">
        <v>14.18333333</v>
      </c>
    </row>
    <row r="31" spans="1:28" ht="15.75" x14ac:dyDescent="0.25">
      <c r="A31" s="23"/>
      <c r="B31" s="32">
        <v>45074</v>
      </c>
      <c r="C31" s="70">
        <f t="shared" si="0"/>
        <v>108.43333333</v>
      </c>
      <c r="D31" s="71"/>
      <c r="E31" s="29">
        <v>5.95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2.68333333</v>
      </c>
      <c r="Y31" s="30">
        <v>40.799999999999997</v>
      </c>
      <c r="Z31" s="30">
        <v>36</v>
      </c>
      <c r="AA31" s="30">
        <v>23</v>
      </c>
      <c r="AB31" s="31">
        <v>0</v>
      </c>
    </row>
    <row r="32" spans="1:28" ht="15.75" x14ac:dyDescent="0.25">
      <c r="A32" s="23"/>
      <c r="B32" s="32">
        <v>45075</v>
      </c>
      <c r="C32" s="70">
        <f t="shared" si="0"/>
        <v>149.18333333999999</v>
      </c>
      <c r="D32" s="71"/>
      <c r="E32" s="29">
        <v>44.616666670000001</v>
      </c>
      <c r="F32" s="30">
        <v>31.5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13.3</v>
      </c>
      <c r="P32" s="30">
        <v>0</v>
      </c>
      <c r="Q32" s="30">
        <v>0</v>
      </c>
      <c r="R32" s="30">
        <v>0</v>
      </c>
      <c r="S32" s="30">
        <v>0</v>
      </c>
      <c r="T32" s="30">
        <v>9.4499999999999993</v>
      </c>
      <c r="U32" s="30">
        <v>8.0500000000000007</v>
      </c>
      <c r="V32" s="30">
        <v>0</v>
      </c>
      <c r="W32" s="30">
        <v>0</v>
      </c>
      <c r="X32" s="30">
        <v>0</v>
      </c>
      <c r="Y32" s="30">
        <v>0</v>
      </c>
      <c r="Z32" s="30">
        <v>24.266666669999999</v>
      </c>
      <c r="AA32" s="30">
        <v>18</v>
      </c>
      <c r="AB32" s="31">
        <v>0</v>
      </c>
    </row>
    <row r="33" spans="1:28" ht="15.75" x14ac:dyDescent="0.25">
      <c r="A33" s="23"/>
      <c r="B33" s="32">
        <v>45076</v>
      </c>
      <c r="C33" s="70">
        <f t="shared" si="0"/>
        <v>90.366666670000001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13.33333333</v>
      </c>
      <c r="K33" s="30">
        <v>11.66666667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21</v>
      </c>
      <c r="W33" s="30">
        <v>21</v>
      </c>
      <c r="X33" s="30">
        <v>23.366666670000001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45077</v>
      </c>
      <c r="C34" s="72">
        <f t="shared" si="0"/>
        <v>175.58333333000002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9.5833333300000003</v>
      </c>
      <c r="K34" s="30">
        <v>25</v>
      </c>
      <c r="L34" s="30">
        <v>25</v>
      </c>
      <c r="M34" s="30">
        <v>25</v>
      </c>
      <c r="N34" s="30">
        <v>25</v>
      </c>
      <c r="O34" s="30">
        <v>0</v>
      </c>
      <c r="P34" s="30">
        <v>0</v>
      </c>
      <c r="Q34" s="30">
        <v>0</v>
      </c>
      <c r="R34" s="30">
        <v>3</v>
      </c>
      <c r="S34" s="30">
        <v>0</v>
      </c>
      <c r="T34" s="30">
        <v>21</v>
      </c>
      <c r="U34" s="30">
        <v>0</v>
      </c>
      <c r="V34" s="30">
        <v>21</v>
      </c>
      <c r="W34" s="30">
        <v>21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4868.1833333599998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45047</v>
      </c>
      <c r="C39" s="70">
        <f t="shared" ref="C39:C69" si="1">SUM(E39:AB39)</f>
        <v>-198.66666666999998</v>
      </c>
      <c r="D39" s="71"/>
      <c r="E39" s="29">
        <v>-7.6666666699999997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-30</v>
      </c>
      <c r="O39" s="30">
        <v>-40</v>
      </c>
      <c r="P39" s="30">
        <v>-35</v>
      </c>
      <c r="Q39" s="30">
        <v>-21</v>
      </c>
      <c r="R39" s="30">
        <v>-21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-44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45048</v>
      </c>
      <c r="C40" s="70">
        <f t="shared" si="1"/>
        <v>-61.2</v>
      </c>
      <c r="D40" s="71"/>
      <c r="E40" s="29">
        <v>-34.200000000000003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-16</v>
      </c>
      <c r="O40" s="30">
        <v>-11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45049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45050</v>
      </c>
      <c r="C42" s="70">
        <f t="shared" si="1"/>
        <v>-165.33333334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-16.666666670000001</v>
      </c>
      <c r="Q42" s="30">
        <v>-40</v>
      </c>
      <c r="R42" s="30">
        <v>-40</v>
      </c>
      <c r="S42" s="30">
        <v>-40</v>
      </c>
      <c r="T42" s="30">
        <v>-28.666666670000001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45051</v>
      </c>
      <c r="C43" s="70">
        <f t="shared" si="1"/>
        <v>-129.26666667000001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-15</v>
      </c>
      <c r="O43" s="30">
        <v>-15</v>
      </c>
      <c r="P43" s="30">
        <v>-15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-12.66666667</v>
      </c>
      <c r="Y43" s="30">
        <v>-14.66666667</v>
      </c>
      <c r="Z43" s="30">
        <v>0</v>
      </c>
      <c r="AA43" s="30">
        <v>-15</v>
      </c>
      <c r="AB43" s="31">
        <v>-41.933333330000004</v>
      </c>
    </row>
    <row r="44" spans="1:28" ht="15.75" x14ac:dyDescent="0.25">
      <c r="A44" s="23"/>
      <c r="B44" s="32">
        <v>45052</v>
      </c>
      <c r="C44" s="70">
        <f t="shared" si="1"/>
        <v>-258.34999999999997</v>
      </c>
      <c r="D44" s="71"/>
      <c r="E44" s="29">
        <v>-37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-15</v>
      </c>
      <c r="O44" s="30">
        <v>-15</v>
      </c>
      <c r="P44" s="30">
        <v>-15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-37</v>
      </c>
      <c r="Y44" s="30">
        <v>-44</v>
      </c>
      <c r="Z44" s="30">
        <v>-35</v>
      </c>
      <c r="AA44" s="30">
        <v>-14.33333333</v>
      </c>
      <c r="AB44" s="31">
        <v>-46.016666669999999</v>
      </c>
    </row>
    <row r="45" spans="1:28" ht="15.75" x14ac:dyDescent="0.25">
      <c r="A45" s="23"/>
      <c r="B45" s="32">
        <v>45053</v>
      </c>
      <c r="C45" s="70">
        <f t="shared" si="1"/>
        <v>-231.68333332999998</v>
      </c>
      <c r="D45" s="71"/>
      <c r="E45" s="29">
        <v>-14.35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-21</v>
      </c>
      <c r="O45" s="30">
        <v>-36</v>
      </c>
      <c r="P45" s="30">
        <v>-36</v>
      </c>
      <c r="Q45" s="30">
        <v>-22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-51</v>
      </c>
      <c r="Y45" s="30">
        <v>-22.733333330000001</v>
      </c>
      <c r="Z45" s="30">
        <v>0</v>
      </c>
      <c r="AA45" s="30">
        <v>0</v>
      </c>
      <c r="AB45" s="31">
        <v>-28.6</v>
      </c>
    </row>
    <row r="46" spans="1:28" ht="15.75" x14ac:dyDescent="0.25">
      <c r="A46" s="23"/>
      <c r="B46" s="32">
        <v>45054</v>
      </c>
      <c r="C46" s="70">
        <f t="shared" si="1"/>
        <v>-148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-15</v>
      </c>
      <c r="V46" s="30">
        <v>-15</v>
      </c>
      <c r="W46" s="30">
        <v>0</v>
      </c>
      <c r="X46" s="30">
        <v>-30</v>
      </c>
      <c r="Y46" s="30">
        <v>-15</v>
      </c>
      <c r="Z46" s="30">
        <v>0</v>
      </c>
      <c r="AA46" s="30">
        <v>-40</v>
      </c>
      <c r="AB46" s="31">
        <v>-33</v>
      </c>
    </row>
    <row r="47" spans="1:28" ht="15.75" x14ac:dyDescent="0.25">
      <c r="A47" s="23"/>
      <c r="B47" s="32">
        <v>45055</v>
      </c>
      <c r="C47" s="70">
        <f t="shared" si="1"/>
        <v>0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45056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45057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45058</v>
      </c>
      <c r="C50" s="70">
        <f t="shared" si="1"/>
        <v>-84.9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-9.9</v>
      </c>
      <c r="P50" s="30">
        <v>-15</v>
      </c>
      <c r="Q50" s="30">
        <v>-16</v>
      </c>
      <c r="R50" s="30">
        <v>-15</v>
      </c>
      <c r="S50" s="30">
        <v>0</v>
      </c>
      <c r="T50" s="30">
        <v>0</v>
      </c>
      <c r="U50" s="30">
        <v>0</v>
      </c>
      <c r="V50" s="30">
        <v>-17</v>
      </c>
      <c r="W50" s="30">
        <v>-12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45059</v>
      </c>
      <c r="C51" s="70">
        <f t="shared" si="1"/>
        <v>-407.88333332999997</v>
      </c>
      <c r="D51" s="71"/>
      <c r="E51" s="29">
        <v>-5.25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-15</v>
      </c>
      <c r="N51" s="30">
        <v>-25</v>
      </c>
      <c r="O51" s="30">
        <v>-15</v>
      </c>
      <c r="P51" s="30">
        <v>-15</v>
      </c>
      <c r="Q51" s="30">
        <v>-47</v>
      </c>
      <c r="R51" s="30">
        <v>-23.833333329999999</v>
      </c>
      <c r="S51" s="30">
        <v>-39</v>
      </c>
      <c r="T51" s="30">
        <v>-37</v>
      </c>
      <c r="U51" s="30">
        <v>-34</v>
      </c>
      <c r="V51" s="30">
        <v>-44</v>
      </c>
      <c r="W51" s="30">
        <v>-44</v>
      </c>
      <c r="X51" s="30">
        <v>0</v>
      </c>
      <c r="Y51" s="30">
        <v>-16.8</v>
      </c>
      <c r="Z51" s="30">
        <v>-15</v>
      </c>
      <c r="AA51" s="30">
        <v>-16</v>
      </c>
      <c r="AB51" s="31">
        <v>-16</v>
      </c>
    </row>
    <row r="52" spans="1:28" ht="15.75" x14ac:dyDescent="0.25">
      <c r="A52" s="23"/>
      <c r="B52" s="32">
        <v>45060</v>
      </c>
      <c r="C52" s="70">
        <f t="shared" si="1"/>
        <v>-134.80000000000001</v>
      </c>
      <c r="D52" s="71"/>
      <c r="E52" s="29">
        <v>-27.333333329999999</v>
      </c>
      <c r="F52" s="30">
        <v>-15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-62</v>
      </c>
      <c r="N52" s="30">
        <v>-18.2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-12.266666669999999</v>
      </c>
    </row>
    <row r="53" spans="1:28" ht="15.75" x14ac:dyDescent="0.25">
      <c r="A53" s="23"/>
      <c r="B53" s="32">
        <v>45061</v>
      </c>
      <c r="C53" s="70">
        <f t="shared" si="1"/>
        <v>-123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-23</v>
      </c>
      <c r="W53" s="30">
        <v>-23</v>
      </c>
      <c r="X53" s="30">
        <v>-41</v>
      </c>
      <c r="Y53" s="30">
        <v>-18</v>
      </c>
      <c r="Z53" s="30">
        <v>-18</v>
      </c>
      <c r="AA53" s="30">
        <v>0</v>
      </c>
      <c r="AB53" s="31">
        <v>0</v>
      </c>
    </row>
    <row r="54" spans="1:28" ht="15.75" x14ac:dyDescent="0.25">
      <c r="A54" s="23"/>
      <c r="B54" s="32">
        <v>45062</v>
      </c>
      <c r="C54" s="70">
        <f t="shared" si="1"/>
        <v>-107.75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-22.8</v>
      </c>
      <c r="Y54" s="30">
        <v>-23</v>
      </c>
      <c r="Z54" s="30">
        <v>-17</v>
      </c>
      <c r="AA54" s="30">
        <v>-26.2</v>
      </c>
      <c r="AB54" s="31">
        <v>-18.75</v>
      </c>
    </row>
    <row r="55" spans="1:28" ht="15.75" x14ac:dyDescent="0.25">
      <c r="A55" s="23"/>
      <c r="B55" s="32">
        <v>45063</v>
      </c>
      <c r="C55" s="70">
        <f t="shared" si="1"/>
        <v>-53.166666669999998</v>
      </c>
      <c r="D55" s="71"/>
      <c r="E55" s="29">
        <v>-17.600000000000001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-21</v>
      </c>
      <c r="W55" s="30">
        <v>-14.56666667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45064</v>
      </c>
      <c r="C56" s="70">
        <f t="shared" si="1"/>
        <v>-36.566666660000003</v>
      </c>
      <c r="D56" s="71"/>
      <c r="E56" s="29">
        <v>-5.1333333300000001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-31.43333333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45065</v>
      </c>
      <c r="C57" s="70">
        <f t="shared" si="1"/>
        <v>-40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-18</v>
      </c>
      <c r="X57" s="30">
        <v>-22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45066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45067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45068</v>
      </c>
      <c r="C60" s="70">
        <f t="shared" si="1"/>
        <v>-112.8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-20</v>
      </c>
      <c r="U60" s="30">
        <v>-18</v>
      </c>
      <c r="V60" s="30">
        <v>-18</v>
      </c>
      <c r="W60" s="30">
        <v>-20</v>
      </c>
      <c r="X60" s="30">
        <v>-23</v>
      </c>
      <c r="Y60" s="30">
        <v>-13.8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45069</v>
      </c>
      <c r="C61" s="70">
        <f t="shared" si="1"/>
        <v>-14.6</v>
      </c>
      <c r="D61" s="71"/>
      <c r="E61" s="29">
        <v>-5.5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-9.1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45070</v>
      </c>
      <c r="C62" s="70">
        <f t="shared" si="1"/>
        <v>-360.21666667</v>
      </c>
      <c r="D62" s="71"/>
      <c r="E62" s="29">
        <v>-9.9666666700000004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-17</v>
      </c>
      <c r="O62" s="30">
        <v>-23</v>
      </c>
      <c r="P62" s="30">
        <v>-37</v>
      </c>
      <c r="Q62" s="30">
        <v>-39</v>
      </c>
      <c r="R62" s="30">
        <v>-40</v>
      </c>
      <c r="S62" s="30">
        <v>-35</v>
      </c>
      <c r="T62" s="30">
        <v>-23</v>
      </c>
      <c r="U62" s="30">
        <v>-23</v>
      </c>
      <c r="V62" s="30">
        <v>-45</v>
      </c>
      <c r="W62" s="30">
        <v>-45</v>
      </c>
      <c r="X62" s="30">
        <v>-23.25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45071</v>
      </c>
      <c r="C63" s="70">
        <f t="shared" si="1"/>
        <v>-79.583333330000002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-15</v>
      </c>
      <c r="R63" s="30">
        <v>-8.75</v>
      </c>
      <c r="S63" s="30">
        <v>0</v>
      </c>
      <c r="T63" s="30">
        <v>0</v>
      </c>
      <c r="U63" s="30">
        <v>0</v>
      </c>
      <c r="V63" s="30">
        <v>-17.5</v>
      </c>
      <c r="W63" s="30">
        <v>-23</v>
      </c>
      <c r="X63" s="30">
        <v>-15.33333333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45072</v>
      </c>
      <c r="C64" s="70">
        <f t="shared" si="1"/>
        <v>-174.35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-15</v>
      </c>
      <c r="U64" s="30">
        <v>-15</v>
      </c>
      <c r="V64" s="30">
        <v>-15</v>
      </c>
      <c r="W64" s="30">
        <v>-14.1</v>
      </c>
      <c r="X64" s="30">
        <v>-10.25</v>
      </c>
      <c r="Y64" s="30">
        <v>-46</v>
      </c>
      <c r="Z64" s="30">
        <v>-36</v>
      </c>
      <c r="AA64" s="30">
        <v>-23</v>
      </c>
      <c r="AB64" s="31">
        <v>0</v>
      </c>
    </row>
    <row r="65" spans="1:28" ht="15.75" x14ac:dyDescent="0.25">
      <c r="A65" s="23"/>
      <c r="B65" s="32">
        <v>45073</v>
      </c>
      <c r="C65" s="70">
        <f t="shared" si="1"/>
        <v>-39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-12</v>
      </c>
      <c r="U65" s="30">
        <v>-15</v>
      </c>
      <c r="V65" s="30">
        <v>-12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45074</v>
      </c>
      <c r="C66" s="70">
        <f t="shared" si="1"/>
        <v>-113.55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-16</v>
      </c>
      <c r="O66" s="30">
        <v>-11</v>
      </c>
      <c r="P66" s="30">
        <v>-16</v>
      </c>
      <c r="Q66" s="30">
        <v>-29</v>
      </c>
      <c r="R66" s="30">
        <v>-2</v>
      </c>
      <c r="S66" s="30">
        <v>0</v>
      </c>
      <c r="T66" s="30">
        <v>-13.883333329999999</v>
      </c>
      <c r="U66" s="30">
        <v>-25.666666670000001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45075</v>
      </c>
      <c r="C67" s="70">
        <f t="shared" si="1"/>
        <v>0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45076</v>
      </c>
      <c r="C68" s="70">
        <f t="shared" si="1"/>
        <v>-13.483333330000001</v>
      </c>
      <c r="D68" s="71"/>
      <c r="E68" s="29">
        <v>-8.5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-4.9833333299999998</v>
      </c>
    </row>
    <row r="69" spans="1:28" ht="16.5" thickTop="1" x14ac:dyDescent="0.25">
      <c r="A69" s="23"/>
      <c r="B69" s="33">
        <v>45077</v>
      </c>
      <c r="C69" s="72">
        <f t="shared" si="1"/>
        <v>0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-3088.1499999999996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45047</v>
      </c>
      <c r="C74" s="35">
        <f t="shared" ref="C74:C104" si="2">SUMIF(E74:AB74,"&gt;0")</f>
        <v>231.1</v>
      </c>
      <c r="D74" s="36">
        <f t="shared" ref="D74:D104" si="3">SUMIF(E74:AB74,"&lt;0")</f>
        <v>-198.66666666999998</v>
      </c>
      <c r="E74" s="37">
        <f>E4+E39</f>
        <v>-7.6666666699999997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-30</v>
      </c>
      <c r="O74" s="45">
        <f t="shared" si="4"/>
        <v>-40</v>
      </c>
      <c r="P74" s="45">
        <f t="shared" si="4"/>
        <v>-35</v>
      </c>
      <c r="Q74" s="45">
        <f t="shared" si="4"/>
        <v>-21</v>
      </c>
      <c r="R74" s="46">
        <f t="shared" si="4"/>
        <v>-21</v>
      </c>
      <c r="S74" s="47">
        <f t="shared" si="4"/>
        <v>0</v>
      </c>
      <c r="T74" s="30">
        <f t="shared" si="4"/>
        <v>0</v>
      </c>
      <c r="U74" s="30">
        <f t="shared" si="4"/>
        <v>0</v>
      </c>
      <c r="V74" s="30">
        <f t="shared" si="4"/>
        <v>14.3</v>
      </c>
      <c r="W74" s="30">
        <f t="shared" si="4"/>
        <v>0</v>
      </c>
      <c r="X74" s="30">
        <f t="shared" si="4"/>
        <v>0</v>
      </c>
      <c r="Y74" s="30">
        <f t="shared" si="4"/>
        <v>-44</v>
      </c>
      <c r="Z74" s="30">
        <f t="shared" si="4"/>
        <v>61.333333330000002</v>
      </c>
      <c r="AA74" s="30">
        <f t="shared" si="4"/>
        <v>80</v>
      </c>
      <c r="AB74" s="31">
        <f t="shared" si="4"/>
        <v>75.466666669999995</v>
      </c>
    </row>
    <row r="75" spans="1:28" ht="15.75" x14ac:dyDescent="0.25">
      <c r="A75" s="23"/>
      <c r="B75" s="32">
        <v>45048</v>
      </c>
      <c r="C75" s="35">
        <f t="shared" si="2"/>
        <v>322.28333333</v>
      </c>
      <c r="D75" s="36">
        <f t="shared" si="3"/>
        <v>-43.233333330000001</v>
      </c>
      <c r="E75" s="48">
        <f t="shared" ref="E75:AB85" si="5">E5+E40</f>
        <v>-27.233333330000001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-16</v>
      </c>
      <c r="O75" s="30">
        <f t="shared" si="5"/>
        <v>4.9499999999999993</v>
      </c>
      <c r="P75" s="30">
        <f t="shared" si="5"/>
        <v>21</v>
      </c>
      <c r="Q75" s="30">
        <f t="shared" si="5"/>
        <v>21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20</v>
      </c>
      <c r="X75" s="30">
        <f t="shared" si="5"/>
        <v>22</v>
      </c>
      <c r="Y75" s="30">
        <f t="shared" si="5"/>
        <v>32</v>
      </c>
      <c r="Z75" s="30">
        <f t="shared" si="5"/>
        <v>66</v>
      </c>
      <c r="AA75" s="30">
        <f t="shared" si="5"/>
        <v>17.333333329999999</v>
      </c>
      <c r="AB75" s="31">
        <f t="shared" si="5"/>
        <v>118</v>
      </c>
    </row>
    <row r="76" spans="1:28" ht="15.75" x14ac:dyDescent="0.25">
      <c r="A76" s="23"/>
      <c r="B76" s="32">
        <v>45049</v>
      </c>
      <c r="C76" s="35">
        <f t="shared" si="2"/>
        <v>530.75</v>
      </c>
      <c r="D76" s="36">
        <f t="shared" si="3"/>
        <v>0</v>
      </c>
      <c r="E76" s="48">
        <f t="shared" si="5"/>
        <v>55.6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12.66666667</v>
      </c>
      <c r="M76" s="30">
        <f t="shared" si="5"/>
        <v>32.966666670000002</v>
      </c>
      <c r="N76" s="30">
        <f t="shared" si="5"/>
        <v>15.366666670000001</v>
      </c>
      <c r="O76" s="30">
        <f t="shared" si="5"/>
        <v>22.1</v>
      </c>
      <c r="P76" s="30">
        <f t="shared" si="5"/>
        <v>27</v>
      </c>
      <c r="Q76" s="30">
        <f t="shared" si="5"/>
        <v>27</v>
      </c>
      <c r="R76" s="30">
        <f t="shared" si="5"/>
        <v>58.333333330000002</v>
      </c>
      <c r="S76" s="30">
        <f t="shared" si="5"/>
        <v>67</v>
      </c>
      <c r="T76" s="30">
        <f t="shared" si="5"/>
        <v>67</v>
      </c>
      <c r="U76" s="30">
        <f t="shared" si="5"/>
        <v>61</v>
      </c>
      <c r="V76" s="30">
        <f t="shared" si="5"/>
        <v>44.383333329999999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5.5</v>
      </c>
      <c r="AB76" s="31">
        <f t="shared" si="5"/>
        <v>34.833333330000002</v>
      </c>
    </row>
    <row r="77" spans="1:28" ht="15.75" x14ac:dyDescent="0.25">
      <c r="A77" s="23"/>
      <c r="B77" s="32">
        <v>45050</v>
      </c>
      <c r="C77" s="35">
        <f t="shared" si="2"/>
        <v>88.08333334000001</v>
      </c>
      <c r="D77" s="36">
        <f t="shared" si="3"/>
        <v>-165.33333334</v>
      </c>
      <c r="E77" s="48">
        <f t="shared" si="5"/>
        <v>40</v>
      </c>
      <c r="F77" s="30">
        <f t="shared" si="5"/>
        <v>22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5.8666666699999999</v>
      </c>
      <c r="O77" s="30">
        <f t="shared" si="5"/>
        <v>0</v>
      </c>
      <c r="P77" s="30">
        <f t="shared" si="5"/>
        <v>-16.666666670000001</v>
      </c>
      <c r="Q77" s="30">
        <f t="shared" si="5"/>
        <v>-40</v>
      </c>
      <c r="R77" s="30">
        <f t="shared" si="5"/>
        <v>-40</v>
      </c>
      <c r="S77" s="30">
        <f t="shared" si="5"/>
        <v>-40</v>
      </c>
      <c r="T77" s="30">
        <f t="shared" si="5"/>
        <v>-28.666666670000001</v>
      </c>
      <c r="U77" s="30">
        <f t="shared" si="5"/>
        <v>0</v>
      </c>
      <c r="V77" s="30">
        <f t="shared" si="5"/>
        <v>0</v>
      </c>
      <c r="W77" s="30">
        <f t="shared" si="5"/>
        <v>6.65</v>
      </c>
      <c r="X77" s="30">
        <f t="shared" si="5"/>
        <v>13.56666667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45051</v>
      </c>
      <c r="C78" s="35">
        <f t="shared" si="2"/>
        <v>27.766666669999999</v>
      </c>
      <c r="D78" s="36">
        <f t="shared" si="3"/>
        <v>-129.26666667000001</v>
      </c>
      <c r="E78" s="48">
        <f t="shared" si="5"/>
        <v>27.766666669999999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-15</v>
      </c>
      <c r="O78" s="30">
        <f t="shared" si="5"/>
        <v>-15</v>
      </c>
      <c r="P78" s="30">
        <f t="shared" si="5"/>
        <v>-15</v>
      </c>
      <c r="Q78" s="30">
        <f t="shared" si="5"/>
        <v>0</v>
      </c>
      <c r="R78" s="30">
        <f t="shared" si="5"/>
        <v>0</v>
      </c>
      <c r="S78" s="30">
        <f t="shared" si="5"/>
        <v>0</v>
      </c>
      <c r="T78" s="30">
        <f t="shared" si="5"/>
        <v>0</v>
      </c>
      <c r="U78" s="30">
        <f t="shared" si="5"/>
        <v>0</v>
      </c>
      <c r="V78" s="30">
        <f t="shared" si="5"/>
        <v>0</v>
      </c>
      <c r="W78" s="30">
        <f t="shared" si="5"/>
        <v>0</v>
      </c>
      <c r="X78" s="30">
        <f t="shared" si="5"/>
        <v>-12.66666667</v>
      </c>
      <c r="Y78" s="30">
        <f t="shared" si="5"/>
        <v>-14.66666667</v>
      </c>
      <c r="Z78" s="30">
        <f t="shared" si="5"/>
        <v>0</v>
      </c>
      <c r="AA78" s="30">
        <f t="shared" si="5"/>
        <v>-15</v>
      </c>
      <c r="AB78" s="31">
        <f t="shared" si="5"/>
        <v>-41.933333330000004</v>
      </c>
    </row>
    <row r="79" spans="1:28" ht="15.75" x14ac:dyDescent="0.25">
      <c r="A79" s="23"/>
      <c r="B79" s="32">
        <v>45052</v>
      </c>
      <c r="C79" s="35">
        <f t="shared" si="2"/>
        <v>0</v>
      </c>
      <c r="D79" s="36">
        <f t="shared" si="3"/>
        <v>-258.34999999999997</v>
      </c>
      <c r="E79" s="48">
        <f t="shared" si="5"/>
        <v>-37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-15</v>
      </c>
      <c r="O79" s="30">
        <f t="shared" si="5"/>
        <v>-15</v>
      </c>
      <c r="P79" s="30">
        <f t="shared" si="5"/>
        <v>-15</v>
      </c>
      <c r="Q79" s="30">
        <f t="shared" si="5"/>
        <v>0</v>
      </c>
      <c r="R79" s="30">
        <f t="shared" si="5"/>
        <v>0</v>
      </c>
      <c r="S79" s="30">
        <f t="shared" si="5"/>
        <v>0</v>
      </c>
      <c r="T79" s="30">
        <f t="shared" si="5"/>
        <v>0</v>
      </c>
      <c r="U79" s="30">
        <f t="shared" si="5"/>
        <v>0</v>
      </c>
      <c r="V79" s="30">
        <f t="shared" si="5"/>
        <v>0</v>
      </c>
      <c r="W79" s="30">
        <f t="shared" si="5"/>
        <v>0</v>
      </c>
      <c r="X79" s="30">
        <f t="shared" si="5"/>
        <v>-37</v>
      </c>
      <c r="Y79" s="30">
        <f t="shared" si="5"/>
        <v>-44</v>
      </c>
      <c r="Z79" s="30">
        <f t="shared" si="5"/>
        <v>-35</v>
      </c>
      <c r="AA79" s="30">
        <f t="shared" si="5"/>
        <v>-14.33333333</v>
      </c>
      <c r="AB79" s="31">
        <f t="shared" si="5"/>
        <v>-46.016666669999999</v>
      </c>
    </row>
    <row r="80" spans="1:28" ht="15.75" x14ac:dyDescent="0.25">
      <c r="A80" s="23"/>
      <c r="B80" s="32">
        <v>45053</v>
      </c>
      <c r="C80" s="35">
        <f t="shared" si="2"/>
        <v>0</v>
      </c>
      <c r="D80" s="36">
        <f t="shared" si="3"/>
        <v>-231.68333332999998</v>
      </c>
      <c r="E80" s="48">
        <f t="shared" si="5"/>
        <v>-14.35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0</v>
      </c>
      <c r="M80" s="30">
        <f t="shared" si="5"/>
        <v>0</v>
      </c>
      <c r="N80" s="30">
        <f t="shared" si="5"/>
        <v>-21</v>
      </c>
      <c r="O80" s="30">
        <f t="shared" si="5"/>
        <v>-36</v>
      </c>
      <c r="P80" s="30">
        <f t="shared" si="5"/>
        <v>-36</v>
      </c>
      <c r="Q80" s="30">
        <f t="shared" si="5"/>
        <v>-22</v>
      </c>
      <c r="R80" s="30">
        <f t="shared" si="5"/>
        <v>0</v>
      </c>
      <c r="S80" s="30">
        <f t="shared" si="5"/>
        <v>0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0</v>
      </c>
      <c r="X80" s="30">
        <f t="shared" si="5"/>
        <v>-51</v>
      </c>
      <c r="Y80" s="30">
        <f t="shared" si="5"/>
        <v>-22.733333330000001</v>
      </c>
      <c r="Z80" s="30">
        <f t="shared" si="5"/>
        <v>0</v>
      </c>
      <c r="AA80" s="30">
        <f t="shared" si="5"/>
        <v>0</v>
      </c>
      <c r="AB80" s="31">
        <f t="shared" si="5"/>
        <v>-28.6</v>
      </c>
    </row>
    <row r="81" spans="1:28" ht="15.75" x14ac:dyDescent="0.25">
      <c r="A81" s="23"/>
      <c r="B81" s="32">
        <v>45054</v>
      </c>
      <c r="C81" s="35">
        <f t="shared" si="2"/>
        <v>0</v>
      </c>
      <c r="D81" s="36">
        <f t="shared" si="3"/>
        <v>-148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0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0</v>
      </c>
      <c r="T81" s="30">
        <f t="shared" si="5"/>
        <v>0</v>
      </c>
      <c r="U81" s="30">
        <f t="shared" si="5"/>
        <v>-15</v>
      </c>
      <c r="V81" s="30">
        <f t="shared" si="5"/>
        <v>-15</v>
      </c>
      <c r="W81" s="30">
        <f t="shared" si="5"/>
        <v>0</v>
      </c>
      <c r="X81" s="30">
        <f t="shared" si="5"/>
        <v>-30</v>
      </c>
      <c r="Y81" s="30">
        <f t="shared" si="5"/>
        <v>-15</v>
      </c>
      <c r="Z81" s="30">
        <f t="shared" si="5"/>
        <v>0</v>
      </c>
      <c r="AA81" s="30">
        <f t="shared" si="5"/>
        <v>-40</v>
      </c>
      <c r="AB81" s="31">
        <f t="shared" si="5"/>
        <v>-33</v>
      </c>
    </row>
    <row r="82" spans="1:28" ht="15.75" x14ac:dyDescent="0.25">
      <c r="A82" s="23"/>
      <c r="B82" s="32">
        <v>45055</v>
      </c>
      <c r="C82" s="35">
        <f t="shared" si="2"/>
        <v>203.73333334</v>
      </c>
      <c r="D82" s="36">
        <f t="shared" si="3"/>
        <v>0</v>
      </c>
      <c r="E82" s="48">
        <f t="shared" si="5"/>
        <v>10.199999999999999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0</v>
      </c>
      <c r="T82" s="30">
        <f t="shared" si="5"/>
        <v>0</v>
      </c>
      <c r="U82" s="30">
        <f t="shared" si="5"/>
        <v>0</v>
      </c>
      <c r="V82" s="30">
        <f t="shared" si="5"/>
        <v>17.56666667</v>
      </c>
      <c r="W82" s="30">
        <f t="shared" si="5"/>
        <v>32.866666670000001</v>
      </c>
      <c r="X82" s="30">
        <f t="shared" si="5"/>
        <v>7</v>
      </c>
      <c r="Y82" s="30">
        <f t="shared" si="5"/>
        <v>40</v>
      </c>
      <c r="Z82" s="30">
        <f t="shared" si="5"/>
        <v>40</v>
      </c>
      <c r="AA82" s="30">
        <f t="shared" si="5"/>
        <v>34</v>
      </c>
      <c r="AB82" s="31">
        <f t="shared" si="5"/>
        <v>22.1</v>
      </c>
    </row>
    <row r="83" spans="1:28" ht="15.75" x14ac:dyDescent="0.25">
      <c r="A83" s="23"/>
      <c r="B83" s="32">
        <v>45056</v>
      </c>
      <c r="C83" s="35">
        <f t="shared" si="2"/>
        <v>291.48333334000006</v>
      </c>
      <c r="D83" s="36">
        <f t="shared" si="3"/>
        <v>0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66.666666669999998</v>
      </c>
      <c r="N83" s="30">
        <f t="shared" si="5"/>
        <v>52</v>
      </c>
      <c r="O83" s="30">
        <f t="shared" si="5"/>
        <v>46</v>
      </c>
      <c r="P83" s="30">
        <f t="shared" si="5"/>
        <v>46</v>
      </c>
      <c r="Q83" s="30">
        <f t="shared" si="5"/>
        <v>18</v>
      </c>
      <c r="R83" s="30">
        <f t="shared" si="5"/>
        <v>18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25.616666670000001</v>
      </c>
      <c r="W83" s="30">
        <f t="shared" si="5"/>
        <v>0</v>
      </c>
      <c r="X83" s="30">
        <f t="shared" si="5"/>
        <v>0</v>
      </c>
      <c r="Y83" s="30">
        <f t="shared" si="5"/>
        <v>14.1</v>
      </c>
      <c r="Z83" s="30">
        <f t="shared" si="5"/>
        <v>5.0999999999999996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45057</v>
      </c>
      <c r="C84" s="35">
        <f t="shared" si="2"/>
        <v>679.50000000999989</v>
      </c>
      <c r="D84" s="36">
        <f t="shared" si="3"/>
        <v>0</v>
      </c>
      <c r="E84" s="48">
        <f t="shared" si="5"/>
        <v>21.666666670000001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16.366666670000001</v>
      </c>
      <c r="O84" s="30">
        <f t="shared" si="5"/>
        <v>63</v>
      </c>
      <c r="P84" s="30">
        <f t="shared" si="5"/>
        <v>63</v>
      </c>
      <c r="Q84" s="30">
        <f t="shared" si="5"/>
        <v>88.666666669999998</v>
      </c>
      <c r="R84" s="30">
        <f t="shared" si="5"/>
        <v>44</v>
      </c>
      <c r="S84" s="30">
        <f t="shared" si="5"/>
        <v>44</v>
      </c>
      <c r="T84" s="30">
        <f t="shared" si="5"/>
        <v>31</v>
      </c>
      <c r="U84" s="30">
        <f t="shared" si="5"/>
        <v>8</v>
      </c>
      <c r="V84" s="30">
        <f t="shared" si="5"/>
        <v>40</v>
      </c>
      <c r="W84" s="30">
        <f t="shared" si="5"/>
        <v>40</v>
      </c>
      <c r="X84" s="30">
        <f t="shared" si="5"/>
        <v>40</v>
      </c>
      <c r="Y84" s="30">
        <f t="shared" si="5"/>
        <v>23</v>
      </c>
      <c r="Z84" s="30">
        <f t="shared" si="5"/>
        <v>63</v>
      </c>
      <c r="AA84" s="30">
        <f t="shared" si="5"/>
        <v>48.333333330000002</v>
      </c>
      <c r="AB84" s="31">
        <f t="shared" si="5"/>
        <v>45.466666670000002</v>
      </c>
    </row>
    <row r="85" spans="1:28" ht="15.75" x14ac:dyDescent="0.25">
      <c r="A85" s="23"/>
      <c r="B85" s="32">
        <v>45058</v>
      </c>
      <c r="C85" s="35">
        <f t="shared" si="2"/>
        <v>108.4</v>
      </c>
      <c r="D85" s="36">
        <f t="shared" si="3"/>
        <v>-84.9</v>
      </c>
      <c r="E85" s="48">
        <f t="shared" si="5"/>
        <v>0</v>
      </c>
      <c r="F85" s="30">
        <f t="shared" si="5"/>
        <v>43.55</v>
      </c>
      <c r="G85" s="30">
        <f t="shared" si="5"/>
        <v>23.45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41.4</v>
      </c>
      <c r="M85" s="30">
        <f t="shared" si="5"/>
        <v>0</v>
      </c>
      <c r="N85" s="30">
        <f t="shared" si="5"/>
        <v>0</v>
      </c>
      <c r="O85" s="30">
        <f t="shared" si="5"/>
        <v>-9.9</v>
      </c>
      <c r="P85" s="30">
        <f t="shared" si="5"/>
        <v>-15</v>
      </c>
      <c r="Q85" s="30">
        <f t="shared" si="5"/>
        <v>-16</v>
      </c>
      <c r="R85" s="30">
        <f t="shared" si="5"/>
        <v>-15</v>
      </c>
      <c r="S85" s="30">
        <f t="shared" si="5"/>
        <v>0</v>
      </c>
      <c r="T85" s="30">
        <f t="shared" ref="T85:AB85" si="6">T15+T50</f>
        <v>0</v>
      </c>
      <c r="U85" s="30">
        <f t="shared" si="6"/>
        <v>0</v>
      </c>
      <c r="V85" s="30">
        <f t="shared" si="6"/>
        <v>-17</v>
      </c>
      <c r="W85" s="30">
        <f t="shared" si="6"/>
        <v>-12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45059</v>
      </c>
      <c r="C86" s="35">
        <f t="shared" si="2"/>
        <v>0</v>
      </c>
      <c r="D86" s="36">
        <f t="shared" si="3"/>
        <v>-407.88333332999997</v>
      </c>
      <c r="E86" s="48">
        <f t="shared" ref="E86:AB96" si="7">E16+E51</f>
        <v>-5.25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-15</v>
      </c>
      <c r="N86" s="30">
        <f t="shared" si="7"/>
        <v>-25</v>
      </c>
      <c r="O86" s="30">
        <f t="shared" si="7"/>
        <v>-15</v>
      </c>
      <c r="P86" s="30">
        <f t="shared" si="7"/>
        <v>-15</v>
      </c>
      <c r="Q86" s="30">
        <f t="shared" si="7"/>
        <v>-47</v>
      </c>
      <c r="R86" s="30">
        <f t="shared" si="7"/>
        <v>-23.833333329999999</v>
      </c>
      <c r="S86" s="30">
        <f t="shared" si="7"/>
        <v>-39</v>
      </c>
      <c r="T86" s="30">
        <f t="shared" si="7"/>
        <v>-37</v>
      </c>
      <c r="U86" s="30">
        <f t="shared" si="7"/>
        <v>-34</v>
      </c>
      <c r="V86" s="30">
        <f t="shared" si="7"/>
        <v>-44</v>
      </c>
      <c r="W86" s="30">
        <f t="shared" si="7"/>
        <v>-44</v>
      </c>
      <c r="X86" s="30">
        <f t="shared" si="7"/>
        <v>0</v>
      </c>
      <c r="Y86" s="30">
        <f t="shared" si="7"/>
        <v>-16.8</v>
      </c>
      <c r="Z86" s="30">
        <f t="shared" si="7"/>
        <v>-15</v>
      </c>
      <c r="AA86" s="30">
        <f t="shared" si="7"/>
        <v>-16</v>
      </c>
      <c r="AB86" s="31">
        <f t="shared" si="7"/>
        <v>-16</v>
      </c>
    </row>
    <row r="87" spans="1:28" ht="15.75" x14ac:dyDescent="0.25">
      <c r="A87" s="23"/>
      <c r="B87" s="32">
        <v>45060</v>
      </c>
      <c r="C87" s="35">
        <f t="shared" si="2"/>
        <v>252</v>
      </c>
      <c r="D87" s="36">
        <f t="shared" si="3"/>
        <v>-134.80000000000001</v>
      </c>
      <c r="E87" s="29">
        <f t="shared" si="7"/>
        <v>-27.333333329999999</v>
      </c>
      <c r="F87" s="30">
        <f t="shared" si="7"/>
        <v>-15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-62</v>
      </c>
      <c r="N87" s="30">
        <f t="shared" si="7"/>
        <v>-18.2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0</v>
      </c>
      <c r="S87" s="30">
        <f t="shared" si="7"/>
        <v>30</v>
      </c>
      <c r="T87" s="30">
        <f t="shared" si="7"/>
        <v>55</v>
      </c>
      <c r="U87" s="30">
        <f t="shared" si="7"/>
        <v>21</v>
      </c>
      <c r="V87" s="30">
        <f t="shared" si="7"/>
        <v>73</v>
      </c>
      <c r="W87" s="30">
        <f t="shared" si="7"/>
        <v>73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-12.266666669999999</v>
      </c>
    </row>
    <row r="88" spans="1:28" ht="15.75" x14ac:dyDescent="0.25">
      <c r="A88" s="23"/>
      <c r="B88" s="32">
        <v>45061</v>
      </c>
      <c r="C88" s="35">
        <f t="shared" si="2"/>
        <v>0</v>
      </c>
      <c r="D88" s="36">
        <f t="shared" si="3"/>
        <v>-123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0</v>
      </c>
      <c r="O88" s="30">
        <f t="shared" si="7"/>
        <v>0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0</v>
      </c>
      <c r="T88" s="30">
        <f t="shared" si="7"/>
        <v>0</v>
      </c>
      <c r="U88" s="30">
        <f t="shared" si="7"/>
        <v>0</v>
      </c>
      <c r="V88" s="30">
        <f t="shared" si="7"/>
        <v>-23</v>
      </c>
      <c r="W88" s="30">
        <f t="shared" si="7"/>
        <v>-23</v>
      </c>
      <c r="X88" s="30">
        <f t="shared" si="7"/>
        <v>-41</v>
      </c>
      <c r="Y88" s="30">
        <f t="shared" si="7"/>
        <v>-18</v>
      </c>
      <c r="Z88" s="30">
        <f t="shared" si="7"/>
        <v>-18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45062</v>
      </c>
      <c r="C89" s="35">
        <f t="shared" si="2"/>
        <v>253.6</v>
      </c>
      <c r="D89" s="36">
        <f t="shared" si="3"/>
        <v>-107.75</v>
      </c>
      <c r="E89" s="48">
        <f t="shared" si="7"/>
        <v>0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0</v>
      </c>
      <c r="P89" s="30">
        <f t="shared" si="7"/>
        <v>33.6</v>
      </c>
      <c r="Q89" s="30">
        <f t="shared" si="7"/>
        <v>60</v>
      </c>
      <c r="R89" s="30">
        <f t="shared" si="7"/>
        <v>60</v>
      </c>
      <c r="S89" s="30">
        <f t="shared" si="7"/>
        <v>60</v>
      </c>
      <c r="T89" s="30">
        <f t="shared" si="7"/>
        <v>40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-22.8</v>
      </c>
      <c r="Y89" s="30">
        <f t="shared" si="7"/>
        <v>-23</v>
      </c>
      <c r="Z89" s="30">
        <f t="shared" si="7"/>
        <v>-17</v>
      </c>
      <c r="AA89" s="30">
        <f t="shared" si="7"/>
        <v>-26.2</v>
      </c>
      <c r="AB89" s="31">
        <f t="shared" si="7"/>
        <v>-18.75</v>
      </c>
    </row>
    <row r="90" spans="1:28" ht="15.75" x14ac:dyDescent="0.25">
      <c r="A90" s="23"/>
      <c r="B90" s="32">
        <v>45063</v>
      </c>
      <c r="C90" s="35">
        <f t="shared" si="2"/>
        <v>63.066666669999996</v>
      </c>
      <c r="D90" s="36">
        <f t="shared" si="3"/>
        <v>-44.166666669999998</v>
      </c>
      <c r="E90" s="48">
        <f t="shared" si="7"/>
        <v>-8.6000000000000014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0</v>
      </c>
      <c r="T90" s="30">
        <f t="shared" si="7"/>
        <v>0</v>
      </c>
      <c r="U90" s="30">
        <f t="shared" si="7"/>
        <v>0</v>
      </c>
      <c r="V90" s="30">
        <f t="shared" si="7"/>
        <v>-21</v>
      </c>
      <c r="W90" s="30">
        <f t="shared" si="7"/>
        <v>-14.56666667</v>
      </c>
      <c r="X90" s="30">
        <f t="shared" si="7"/>
        <v>0</v>
      </c>
      <c r="Y90" s="30">
        <f t="shared" si="7"/>
        <v>0</v>
      </c>
      <c r="Z90" s="30">
        <f t="shared" si="7"/>
        <v>0</v>
      </c>
      <c r="AA90" s="30">
        <f t="shared" si="7"/>
        <v>10.4</v>
      </c>
      <c r="AB90" s="31">
        <f t="shared" si="7"/>
        <v>52.666666669999998</v>
      </c>
    </row>
    <row r="91" spans="1:28" ht="15.75" x14ac:dyDescent="0.25">
      <c r="A91" s="23"/>
      <c r="B91" s="32">
        <v>45064</v>
      </c>
      <c r="C91" s="35">
        <f t="shared" si="2"/>
        <v>119.63333334000001</v>
      </c>
      <c r="D91" s="36">
        <f t="shared" si="3"/>
        <v>-31.43333333</v>
      </c>
      <c r="E91" s="48">
        <f t="shared" si="7"/>
        <v>38.033333339999999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0</v>
      </c>
      <c r="S91" s="30">
        <f t="shared" si="7"/>
        <v>0</v>
      </c>
      <c r="T91" s="30">
        <f t="shared" si="7"/>
        <v>-31.43333333</v>
      </c>
      <c r="U91" s="30">
        <f t="shared" si="7"/>
        <v>0</v>
      </c>
      <c r="V91" s="30">
        <f t="shared" si="7"/>
        <v>0</v>
      </c>
      <c r="W91" s="30">
        <f t="shared" si="7"/>
        <v>30.6</v>
      </c>
      <c r="X91" s="30">
        <f t="shared" si="7"/>
        <v>51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45065</v>
      </c>
      <c r="C92" s="35">
        <f t="shared" si="2"/>
        <v>76.483333330000008</v>
      </c>
      <c r="D92" s="36">
        <f t="shared" si="3"/>
        <v>-40</v>
      </c>
      <c r="E92" s="48">
        <f t="shared" si="7"/>
        <v>55.95</v>
      </c>
      <c r="F92" s="30">
        <f t="shared" si="7"/>
        <v>20.533333330000001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0</v>
      </c>
      <c r="W92" s="30">
        <f t="shared" si="7"/>
        <v>-18</v>
      </c>
      <c r="X92" s="30">
        <f t="shared" si="7"/>
        <v>-22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45066</v>
      </c>
      <c r="C93" s="35">
        <f t="shared" si="2"/>
        <v>63.283333330000005</v>
      </c>
      <c r="D93" s="36">
        <f t="shared" si="3"/>
        <v>0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0</v>
      </c>
      <c r="R93" s="30">
        <f t="shared" si="7"/>
        <v>0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10.85</v>
      </c>
      <c r="W93" s="30">
        <f t="shared" si="7"/>
        <v>21</v>
      </c>
      <c r="X93" s="30">
        <f t="shared" si="7"/>
        <v>0</v>
      </c>
      <c r="Y93" s="30">
        <f t="shared" si="7"/>
        <v>0</v>
      </c>
      <c r="Z93" s="30">
        <f t="shared" si="7"/>
        <v>23</v>
      </c>
      <c r="AA93" s="30">
        <f t="shared" si="7"/>
        <v>8.43333333</v>
      </c>
      <c r="AB93" s="31">
        <f t="shared" si="7"/>
        <v>0</v>
      </c>
    </row>
    <row r="94" spans="1:28" ht="15.75" x14ac:dyDescent="0.25">
      <c r="A94" s="23"/>
      <c r="B94" s="32">
        <v>45067</v>
      </c>
      <c r="C94" s="35">
        <f t="shared" si="2"/>
        <v>705.68333333999999</v>
      </c>
      <c r="D94" s="36">
        <f t="shared" si="3"/>
        <v>0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0</v>
      </c>
      <c r="N94" s="30">
        <f t="shared" si="7"/>
        <v>17.149999999999999</v>
      </c>
      <c r="O94" s="30">
        <f t="shared" si="7"/>
        <v>69.650000000000006</v>
      </c>
      <c r="P94" s="30">
        <f t="shared" si="7"/>
        <v>51</v>
      </c>
      <c r="Q94" s="30">
        <f t="shared" si="7"/>
        <v>71.416666669999998</v>
      </c>
      <c r="R94" s="30">
        <f t="shared" si="7"/>
        <v>104</v>
      </c>
      <c r="S94" s="30">
        <f t="shared" si="7"/>
        <v>104</v>
      </c>
      <c r="T94" s="30">
        <f t="shared" si="7"/>
        <v>85.6</v>
      </c>
      <c r="U94" s="30">
        <f t="shared" si="7"/>
        <v>67</v>
      </c>
      <c r="V94" s="30">
        <f t="shared" si="7"/>
        <v>51.05</v>
      </c>
      <c r="W94" s="30">
        <f t="shared" si="7"/>
        <v>10.85</v>
      </c>
      <c r="X94" s="30">
        <f t="shared" si="7"/>
        <v>0</v>
      </c>
      <c r="Y94" s="30">
        <f t="shared" si="7"/>
        <v>0</v>
      </c>
      <c r="Z94" s="30">
        <f t="shared" si="7"/>
        <v>9.9666666700000004</v>
      </c>
      <c r="AA94" s="30">
        <f t="shared" si="7"/>
        <v>41</v>
      </c>
      <c r="AB94" s="31">
        <f t="shared" si="7"/>
        <v>23</v>
      </c>
    </row>
    <row r="95" spans="1:28" ht="15.75" x14ac:dyDescent="0.25">
      <c r="A95" s="23"/>
      <c r="B95" s="32">
        <v>45068</v>
      </c>
      <c r="C95" s="35">
        <f t="shared" si="2"/>
        <v>143.81666666000001</v>
      </c>
      <c r="D95" s="36">
        <f t="shared" si="3"/>
        <v>-112.8</v>
      </c>
      <c r="E95" s="48">
        <f t="shared" si="7"/>
        <v>21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23.483333330000001</v>
      </c>
      <c r="M95" s="30">
        <f t="shared" si="7"/>
        <v>11.33333333</v>
      </c>
      <c r="N95" s="30">
        <f t="shared" si="7"/>
        <v>21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0</v>
      </c>
      <c r="S95" s="30">
        <f t="shared" si="7"/>
        <v>0</v>
      </c>
      <c r="T95" s="30">
        <f t="shared" si="7"/>
        <v>-20</v>
      </c>
      <c r="U95" s="30">
        <f t="shared" si="7"/>
        <v>-18</v>
      </c>
      <c r="V95" s="30">
        <f t="shared" si="7"/>
        <v>-18</v>
      </c>
      <c r="W95" s="30">
        <f t="shared" si="7"/>
        <v>-20</v>
      </c>
      <c r="X95" s="30">
        <f t="shared" si="7"/>
        <v>-23</v>
      </c>
      <c r="Y95" s="30">
        <f t="shared" si="7"/>
        <v>-13.8</v>
      </c>
      <c r="Z95" s="30">
        <f t="shared" si="7"/>
        <v>21</v>
      </c>
      <c r="AA95" s="30">
        <f t="shared" si="7"/>
        <v>23</v>
      </c>
      <c r="AB95" s="31">
        <f t="shared" si="7"/>
        <v>23</v>
      </c>
    </row>
    <row r="96" spans="1:28" ht="15.75" x14ac:dyDescent="0.25">
      <c r="A96" s="23"/>
      <c r="B96" s="32">
        <v>45069</v>
      </c>
      <c r="C96" s="35">
        <f t="shared" si="2"/>
        <v>41.766666660000006</v>
      </c>
      <c r="D96" s="36">
        <f t="shared" si="3"/>
        <v>-9.1</v>
      </c>
      <c r="E96" s="48">
        <f t="shared" si="7"/>
        <v>33.433333330000004</v>
      </c>
      <c r="F96" s="30">
        <f t="shared" si="7"/>
        <v>8.3333333300000003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-9.1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45070</v>
      </c>
      <c r="C97" s="35">
        <f t="shared" si="2"/>
        <v>39.716666670000002</v>
      </c>
      <c r="D97" s="36">
        <f t="shared" si="3"/>
        <v>-360.21666667</v>
      </c>
      <c r="E97" s="48">
        <f t="shared" ref="E97:AB104" si="9">E27+E62</f>
        <v>-9.9666666700000004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0</v>
      </c>
      <c r="N97" s="30">
        <f t="shared" si="9"/>
        <v>-17</v>
      </c>
      <c r="O97" s="30">
        <f t="shared" si="9"/>
        <v>-23</v>
      </c>
      <c r="P97" s="30">
        <f t="shared" si="9"/>
        <v>-37</v>
      </c>
      <c r="Q97" s="30">
        <f t="shared" si="9"/>
        <v>-39</v>
      </c>
      <c r="R97" s="30">
        <f t="shared" si="9"/>
        <v>-40</v>
      </c>
      <c r="S97" s="30">
        <f t="shared" si="9"/>
        <v>-35</v>
      </c>
      <c r="T97" s="30">
        <f t="shared" si="9"/>
        <v>-23</v>
      </c>
      <c r="U97" s="30">
        <f t="shared" si="9"/>
        <v>-23</v>
      </c>
      <c r="V97" s="30">
        <f t="shared" si="9"/>
        <v>-45</v>
      </c>
      <c r="W97" s="30">
        <f t="shared" si="9"/>
        <v>-45</v>
      </c>
      <c r="X97" s="30">
        <f t="shared" si="9"/>
        <v>-23.25</v>
      </c>
      <c r="Y97" s="30">
        <f t="shared" si="9"/>
        <v>0</v>
      </c>
      <c r="Z97" s="30">
        <f t="shared" si="9"/>
        <v>0</v>
      </c>
      <c r="AA97" s="30">
        <f t="shared" si="9"/>
        <v>11.116666670000001</v>
      </c>
      <c r="AB97" s="31">
        <f t="shared" si="9"/>
        <v>28.6</v>
      </c>
    </row>
    <row r="98" spans="1:28" ht="15.75" x14ac:dyDescent="0.25">
      <c r="A98" s="23"/>
      <c r="B98" s="32">
        <v>45071</v>
      </c>
      <c r="C98" s="35">
        <f t="shared" si="2"/>
        <v>16</v>
      </c>
      <c r="D98" s="36">
        <f t="shared" si="3"/>
        <v>-79.583333330000002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0</v>
      </c>
      <c r="P98" s="30">
        <f t="shared" si="9"/>
        <v>0</v>
      </c>
      <c r="Q98" s="30">
        <f t="shared" si="9"/>
        <v>-15</v>
      </c>
      <c r="R98" s="30">
        <f t="shared" si="9"/>
        <v>-8.75</v>
      </c>
      <c r="S98" s="30">
        <f t="shared" si="9"/>
        <v>8</v>
      </c>
      <c r="T98" s="30">
        <f t="shared" si="9"/>
        <v>8</v>
      </c>
      <c r="U98" s="30">
        <f t="shared" si="9"/>
        <v>0</v>
      </c>
      <c r="V98" s="30">
        <f t="shared" si="9"/>
        <v>-17.5</v>
      </c>
      <c r="W98" s="30">
        <f t="shared" si="9"/>
        <v>-23</v>
      </c>
      <c r="X98" s="30">
        <f t="shared" si="9"/>
        <v>-15.33333333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45072</v>
      </c>
      <c r="C99" s="35">
        <f t="shared" si="2"/>
        <v>5.95</v>
      </c>
      <c r="D99" s="36">
        <f t="shared" si="3"/>
        <v>-174.35</v>
      </c>
      <c r="E99" s="48">
        <f t="shared" si="9"/>
        <v>5.95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0</v>
      </c>
      <c r="N99" s="30">
        <f t="shared" si="9"/>
        <v>0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0</v>
      </c>
      <c r="S99" s="30">
        <f t="shared" si="9"/>
        <v>0</v>
      </c>
      <c r="T99" s="30">
        <f t="shared" si="9"/>
        <v>-15</v>
      </c>
      <c r="U99" s="30">
        <f t="shared" si="9"/>
        <v>-15</v>
      </c>
      <c r="V99" s="30">
        <f t="shared" si="9"/>
        <v>-15</v>
      </c>
      <c r="W99" s="30">
        <f t="shared" si="9"/>
        <v>-14.1</v>
      </c>
      <c r="X99" s="30">
        <f t="shared" si="9"/>
        <v>-10.25</v>
      </c>
      <c r="Y99" s="30">
        <f t="shared" si="9"/>
        <v>-46</v>
      </c>
      <c r="Z99" s="30">
        <f t="shared" si="9"/>
        <v>-36</v>
      </c>
      <c r="AA99" s="30">
        <f t="shared" si="9"/>
        <v>-23</v>
      </c>
      <c r="AB99" s="31">
        <f t="shared" si="9"/>
        <v>0</v>
      </c>
    </row>
    <row r="100" spans="1:28" ht="15.75" x14ac:dyDescent="0.25">
      <c r="A100" s="23"/>
      <c r="B100" s="32">
        <v>45073</v>
      </c>
      <c r="C100" s="35">
        <f t="shared" si="2"/>
        <v>42.916666660000004</v>
      </c>
      <c r="D100" s="36">
        <f t="shared" si="3"/>
        <v>-39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0</v>
      </c>
      <c r="Q100" s="30">
        <f t="shared" si="9"/>
        <v>0</v>
      </c>
      <c r="R100" s="30">
        <f t="shared" si="9"/>
        <v>0</v>
      </c>
      <c r="S100" s="30">
        <f t="shared" si="9"/>
        <v>0</v>
      </c>
      <c r="T100" s="30">
        <f t="shared" si="9"/>
        <v>-12</v>
      </c>
      <c r="U100" s="30">
        <f t="shared" si="9"/>
        <v>-15</v>
      </c>
      <c r="V100" s="30">
        <f t="shared" si="9"/>
        <v>-12</v>
      </c>
      <c r="W100" s="30">
        <f t="shared" si="9"/>
        <v>0</v>
      </c>
      <c r="X100" s="30">
        <f t="shared" si="9"/>
        <v>0</v>
      </c>
      <c r="Y100" s="30">
        <f t="shared" si="9"/>
        <v>0</v>
      </c>
      <c r="Z100" s="30">
        <f t="shared" si="9"/>
        <v>14.7</v>
      </c>
      <c r="AA100" s="30">
        <f t="shared" si="9"/>
        <v>14.03333333</v>
      </c>
      <c r="AB100" s="31">
        <f t="shared" si="9"/>
        <v>14.18333333</v>
      </c>
    </row>
    <row r="101" spans="1:28" ht="15.75" x14ac:dyDescent="0.25">
      <c r="A101" s="23"/>
      <c r="B101" s="32">
        <v>45074</v>
      </c>
      <c r="C101" s="35">
        <f t="shared" si="2"/>
        <v>108.43333333</v>
      </c>
      <c r="D101" s="36">
        <f t="shared" si="3"/>
        <v>-113.55</v>
      </c>
      <c r="E101" s="48">
        <f t="shared" si="9"/>
        <v>5.95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0</v>
      </c>
      <c r="N101" s="30">
        <f t="shared" si="9"/>
        <v>-16</v>
      </c>
      <c r="O101" s="30">
        <f t="shared" si="9"/>
        <v>-11</v>
      </c>
      <c r="P101" s="30">
        <f t="shared" si="9"/>
        <v>-16</v>
      </c>
      <c r="Q101" s="30">
        <f t="shared" si="9"/>
        <v>-29</v>
      </c>
      <c r="R101" s="30">
        <f t="shared" si="9"/>
        <v>-2</v>
      </c>
      <c r="S101" s="30">
        <f t="shared" si="9"/>
        <v>0</v>
      </c>
      <c r="T101" s="30">
        <f t="shared" si="9"/>
        <v>-13.883333329999999</v>
      </c>
      <c r="U101" s="30">
        <f t="shared" si="9"/>
        <v>-25.666666670000001</v>
      </c>
      <c r="V101" s="30">
        <f t="shared" si="9"/>
        <v>0</v>
      </c>
      <c r="W101" s="30">
        <f t="shared" si="9"/>
        <v>0</v>
      </c>
      <c r="X101" s="30">
        <f t="shared" si="9"/>
        <v>2.68333333</v>
      </c>
      <c r="Y101" s="30">
        <f t="shared" si="9"/>
        <v>40.799999999999997</v>
      </c>
      <c r="Z101" s="30">
        <f t="shared" si="9"/>
        <v>36</v>
      </c>
      <c r="AA101" s="30">
        <f t="shared" si="9"/>
        <v>23</v>
      </c>
      <c r="AB101" s="31">
        <f t="shared" si="9"/>
        <v>0</v>
      </c>
    </row>
    <row r="102" spans="1:28" ht="15.75" x14ac:dyDescent="0.25">
      <c r="A102" s="23"/>
      <c r="B102" s="32">
        <v>45075</v>
      </c>
      <c r="C102" s="35">
        <f t="shared" si="2"/>
        <v>149.18333333999999</v>
      </c>
      <c r="D102" s="36">
        <f t="shared" si="3"/>
        <v>0</v>
      </c>
      <c r="E102" s="48">
        <f t="shared" si="9"/>
        <v>44.616666670000001</v>
      </c>
      <c r="F102" s="30">
        <f t="shared" si="9"/>
        <v>31.5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0</v>
      </c>
      <c r="O102" s="30">
        <f t="shared" si="9"/>
        <v>13.3</v>
      </c>
      <c r="P102" s="30">
        <f t="shared" si="9"/>
        <v>0</v>
      </c>
      <c r="Q102" s="30">
        <f t="shared" si="9"/>
        <v>0</v>
      </c>
      <c r="R102" s="30">
        <f t="shared" si="9"/>
        <v>0</v>
      </c>
      <c r="S102" s="30">
        <f t="shared" si="9"/>
        <v>0</v>
      </c>
      <c r="T102" s="30">
        <f t="shared" si="9"/>
        <v>9.4499999999999993</v>
      </c>
      <c r="U102" s="30">
        <f t="shared" si="9"/>
        <v>8.0500000000000007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24.266666669999999</v>
      </c>
      <c r="AA102" s="30">
        <f t="shared" si="9"/>
        <v>18</v>
      </c>
      <c r="AB102" s="31">
        <f t="shared" si="9"/>
        <v>0</v>
      </c>
    </row>
    <row r="103" spans="1:28" ht="15.75" x14ac:dyDescent="0.25">
      <c r="A103" s="23"/>
      <c r="B103" s="32">
        <v>45076</v>
      </c>
      <c r="C103" s="35">
        <f t="shared" si="2"/>
        <v>90.366666670000001</v>
      </c>
      <c r="D103" s="36">
        <f t="shared" si="3"/>
        <v>-13.483333330000001</v>
      </c>
      <c r="E103" s="48">
        <f t="shared" si="9"/>
        <v>-8.5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13.33333333</v>
      </c>
      <c r="K103" s="30">
        <f t="shared" si="9"/>
        <v>11.66666667</v>
      </c>
      <c r="L103" s="30">
        <f t="shared" si="9"/>
        <v>0</v>
      </c>
      <c r="M103" s="30">
        <f t="shared" si="9"/>
        <v>0</v>
      </c>
      <c r="N103" s="30">
        <f t="shared" si="9"/>
        <v>0</v>
      </c>
      <c r="O103" s="30">
        <f t="shared" si="9"/>
        <v>0</v>
      </c>
      <c r="P103" s="30">
        <f t="shared" si="9"/>
        <v>0</v>
      </c>
      <c r="Q103" s="30">
        <f t="shared" si="9"/>
        <v>0</v>
      </c>
      <c r="R103" s="30">
        <f t="shared" si="9"/>
        <v>0</v>
      </c>
      <c r="S103" s="30">
        <f t="shared" si="9"/>
        <v>0</v>
      </c>
      <c r="T103" s="30">
        <f t="shared" si="9"/>
        <v>0</v>
      </c>
      <c r="U103" s="30">
        <f t="shared" si="9"/>
        <v>0</v>
      </c>
      <c r="V103" s="30">
        <f t="shared" si="9"/>
        <v>21</v>
      </c>
      <c r="W103" s="30">
        <f t="shared" si="9"/>
        <v>21</v>
      </c>
      <c r="X103" s="30">
        <f t="shared" si="9"/>
        <v>23.366666670000001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-4.9833333299999998</v>
      </c>
    </row>
    <row r="104" spans="1:28" ht="15.75" x14ac:dyDescent="0.25">
      <c r="A104" s="23"/>
      <c r="B104" s="50">
        <v>45077</v>
      </c>
      <c r="C104" s="51">
        <f t="shared" si="2"/>
        <v>175.58333333000002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9.5833333300000003</v>
      </c>
      <c r="K104" s="54">
        <f t="shared" si="9"/>
        <v>25</v>
      </c>
      <c r="L104" s="54">
        <f t="shared" si="9"/>
        <v>25</v>
      </c>
      <c r="M104" s="54">
        <f t="shared" si="9"/>
        <v>25</v>
      </c>
      <c r="N104" s="54">
        <f t="shared" si="9"/>
        <v>25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3</v>
      </c>
      <c r="S104" s="54">
        <f t="shared" si="9"/>
        <v>0</v>
      </c>
      <c r="T104" s="54">
        <f t="shared" si="9"/>
        <v>21</v>
      </c>
      <c r="U104" s="54">
        <f t="shared" si="9"/>
        <v>0</v>
      </c>
      <c r="V104" s="54">
        <f t="shared" si="9"/>
        <v>21</v>
      </c>
      <c r="W104" s="54">
        <f t="shared" si="9"/>
        <v>21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12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45047</v>
      </c>
      <c r="C4" s="70">
        <f t="shared" ref="C4:C34" si="0">SUM(E4:AB4)</f>
        <v>889.66319999999996</v>
      </c>
      <c r="D4" s="71"/>
      <c r="E4" s="37">
        <v>-17.515799999999999</v>
      </c>
      <c r="F4" s="45">
        <v>5.0125999999999999</v>
      </c>
      <c r="G4" s="45">
        <v>54.178199999999997</v>
      </c>
      <c r="H4" s="45">
        <v>71.104200000000006</v>
      </c>
      <c r="I4" s="45">
        <v>76.815600000000003</v>
      </c>
      <c r="J4" s="45">
        <v>74.945999999999998</v>
      </c>
      <c r="K4" s="45">
        <v>87.104399999999998</v>
      </c>
      <c r="L4" s="45">
        <v>95.105400000000003</v>
      </c>
      <c r="M4" s="45">
        <v>95.597399999999993</v>
      </c>
      <c r="N4" s="45">
        <v>61.104999999999997</v>
      </c>
      <c r="O4" s="45">
        <v>55.3934</v>
      </c>
      <c r="P4" s="45">
        <v>55.428800000000003</v>
      </c>
      <c r="Q4" s="45">
        <v>58.935400000000001</v>
      </c>
      <c r="R4" s="46">
        <v>82.081199999999995</v>
      </c>
      <c r="S4" s="47">
        <v>55.1556</v>
      </c>
      <c r="T4" s="30">
        <v>38.696199999999997</v>
      </c>
      <c r="U4" s="30">
        <v>-20.996600000000001</v>
      </c>
      <c r="V4" s="30">
        <v>-11.146599999999999</v>
      </c>
      <c r="W4" s="30">
        <v>-6.8352000000000004</v>
      </c>
      <c r="X4" s="30">
        <v>-7.0834000000000001</v>
      </c>
      <c r="Y4" s="30">
        <v>-6.0166000000000004</v>
      </c>
      <c r="Z4" s="30">
        <v>-13.074</v>
      </c>
      <c r="AA4" s="30">
        <v>-8.4952000000000005</v>
      </c>
      <c r="AB4" s="31">
        <v>14.167199999999999</v>
      </c>
      <c r="AC4" s="23"/>
    </row>
    <row r="5" spans="1:29" ht="15.75" x14ac:dyDescent="0.25">
      <c r="A5" s="23"/>
      <c r="B5" s="57">
        <v>45048</v>
      </c>
      <c r="C5" s="70">
        <f t="shared" si="0"/>
        <v>135.77100000000007</v>
      </c>
      <c r="D5" s="71"/>
      <c r="E5" s="48">
        <v>19.929200000000002</v>
      </c>
      <c r="F5" s="30">
        <v>65.360799999999998</v>
      </c>
      <c r="G5" s="30">
        <v>55.786799999999999</v>
      </c>
      <c r="H5" s="30">
        <v>50.566200000000002</v>
      </c>
      <c r="I5" s="30">
        <v>39.665799999999997</v>
      </c>
      <c r="J5" s="30">
        <v>32.691600000000001</v>
      </c>
      <c r="K5" s="30">
        <v>7.1017999999999999</v>
      </c>
      <c r="L5" s="30">
        <v>18.894600000000001</v>
      </c>
      <c r="M5" s="30">
        <v>7.4016000000000002</v>
      </c>
      <c r="N5" s="30">
        <v>-4.5355999999999996</v>
      </c>
      <c r="O5" s="30">
        <v>-29.7424</v>
      </c>
      <c r="P5" s="30">
        <v>-1.3275999999999999</v>
      </c>
      <c r="Q5" s="30">
        <v>6.6631999999999998</v>
      </c>
      <c r="R5" s="30">
        <v>-2.7347999999999999</v>
      </c>
      <c r="S5" s="30">
        <v>-4.9775999999999998</v>
      </c>
      <c r="T5" s="30">
        <v>-4.84</v>
      </c>
      <c r="U5" s="30">
        <v>-5.2758000000000003</v>
      </c>
      <c r="V5" s="30">
        <v>-7.7141999999999999</v>
      </c>
      <c r="W5" s="30">
        <v>-9.0752000000000006</v>
      </c>
      <c r="X5" s="30">
        <v>-24.0046</v>
      </c>
      <c r="Y5" s="30">
        <v>-11.259600000000001</v>
      </c>
      <c r="Z5" s="30">
        <v>-20.730799999999999</v>
      </c>
      <c r="AA5" s="30">
        <v>-34.393599999999999</v>
      </c>
      <c r="AB5" s="31">
        <v>-7.6787999999999998</v>
      </c>
      <c r="AC5" s="23"/>
    </row>
    <row r="6" spans="1:29" ht="15.75" x14ac:dyDescent="0.25">
      <c r="A6" s="23"/>
      <c r="B6" s="57">
        <v>45049</v>
      </c>
      <c r="C6" s="70">
        <f t="shared" si="0"/>
        <v>-296.79519999999997</v>
      </c>
      <c r="D6" s="71"/>
      <c r="E6" s="48">
        <v>-26.529</v>
      </c>
      <c r="F6" s="30">
        <v>-14.6182</v>
      </c>
      <c r="G6" s="30">
        <v>-24.8142</v>
      </c>
      <c r="H6" s="30">
        <v>-10.7324</v>
      </c>
      <c r="I6" s="30">
        <v>-8.6270000000000007</v>
      </c>
      <c r="J6" s="30">
        <v>-10.6046</v>
      </c>
      <c r="K6" s="30">
        <v>-20.190000000000001</v>
      </c>
      <c r="L6" s="30">
        <v>-16.9054</v>
      </c>
      <c r="M6" s="30">
        <v>-12.3978</v>
      </c>
      <c r="N6" s="30">
        <v>-11.1576</v>
      </c>
      <c r="O6" s="30">
        <v>-2.5367999999999999</v>
      </c>
      <c r="P6" s="30">
        <v>-7.0461999999999998</v>
      </c>
      <c r="Q6" s="30">
        <v>-25.686599999999999</v>
      </c>
      <c r="R6" s="30">
        <v>-15.284800000000001</v>
      </c>
      <c r="S6" s="30">
        <v>-7.1543999999999999</v>
      </c>
      <c r="T6" s="30">
        <v>-9.5876000000000001</v>
      </c>
      <c r="U6" s="30">
        <v>-15.944000000000001</v>
      </c>
      <c r="V6" s="30">
        <v>-9.5044000000000004</v>
      </c>
      <c r="W6" s="30">
        <v>-5.3334000000000001</v>
      </c>
      <c r="X6" s="30">
        <v>-10.968999999999999</v>
      </c>
      <c r="Y6" s="30">
        <v>-3.6465999999999998</v>
      </c>
      <c r="Z6" s="30">
        <v>-4.4766000000000004</v>
      </c>
      <c r="AA6" s="30">
        <v>-24.324999999999999</v>
      </c>
      <c r="AB6" s="31">
        <v>1.2764</v>
      </c>
      <c r="AC6" s="23"/>
    </row>
    <row r="7" spans="1:29" ht="15.75" x14ac:dyDescent="0.25">
      <c r="A7" s="23"/>
      <c r="B7" s="57">
        <v>45050</v>
      </c>
      <c r="C7" s="70">
        <f t="shared" si="0"/>
        <v>-75.675399999999996</v>
      </c>
      <c r="D7" s="71"/>
      <c r="E7" s="48">
        <v>13.976800000000001</v>
      </c>
      <c r="F7" s="30">
        <v>4.5178000000000003</v>
      </c>
      <c r="G7" s="30">
        <v>2.0213999999999999</v>
      </c>
      <c r="H7" s="30">
        <v>-3.8351999999999999</v>
      </c>
      <c r="I7" s="30">
        <v>-4.07</v>
      </c>
      <c r="J7" s="30">
        <v>-3.7149999999999999</v>
      </c>
      <c r="K7" s="30">
        <v>-6.5153999999999996</v>
      </c>
      <c r="L7" s="30">
        <v>-10.996600000000001</v>
      </c>
      <c r="M7" s="30">
        <v>-19.6616</v>
      </c>
      <c r="N7" s="30">
        <v>-1.9352</v>
      </c>
      <c r="O7" s="30">
        <v>3.7627999999999999</v>
      </c>
      <c r="P7" s="30">
        <v>4.3285999999999998</v>
      </c>
      <c r="Q7" s="30">
        <v>1.3102</v>
      </c>
      <c r="R7" s="30">
        <v>-3.1238000000000001</v>
      </c>
      <c r="S7" s="30">
        <v>-6.0792000000000002</v>
      </c>
      <c r="T7" s="30">
        <v>-7.2897999999999996</v>
      </c>
      <c r="U7" s="30">
        <v>-7.7911999999999999</v>
      </c>
      <c r="V7" s="30">
        <v>-6.9832000000000001</v>
      </c>
      <c r="W7" s="30">
        <v>-9.18</v>
      </c>
      <c r="X7" s="30">
        <v>-10.402799999999999</v>
      </c>
      <c r="Y7" s="30">
        <v>-1.7902</v>
      </c>
      <c r="Z7" s="30">
        <v>0.9032</v>
      </c>
      <c r="AA7" s="30">
        <v>-8.2172000000000001</v>
      </c>
      <c r="AB7" s="31">
        <v>5.0902000000000003</v>
      </c>
      <c r="AC7" s="23"/>
    </row>
    <row r="8" spans="1:29" ht="15.75" x14ac:dyDescent="0.25">
      <c r="A8" s="23"/>
      <c r="B8" s="57">
        <v>45051</v>
      </c>
      <c r="C8" s="70">
        <f t="shared" si="0"/>
        <v>874.08179999999993</v>
      </c>
      <c r="D8" s="71"/>
      <c r="E8" s="48">
        <v>-3.1554000000000002</v>
      </c>
      <c r="F8" s="30">
        <v>25.071400000000001</v>
      </c>
      <c r="G8" s="30">
        <v>59.400599999999997</v>
      </c>
      <c r="H8" s="30">
        <v>83.836600000000004</v>
      </c>
      <c r="I8" s="49">
        <v>76.264799999999994</v>
      </c>
      <c r="J8" s="30">
        <v>50.8964</v>
      </c>
      <c r="K8" s="30">
        <v>53.702399999999997</v>
      </c>
      <c r="L8" s="30">
        <v>55.874000000000002</v>
      </c>
      <c r="M8" s="30">
        <v>72.986400000000003</v>
      </c>
      <c r="N8" s="30">
        <v>64.784800000000004</v>
      </c>
      <c r="O8" s="30">
        <v>71.413200000000003</v>
      </c>
      <c r="P8" s="30">
        <v>63.102400000000003</v>
      </c>
      <c r="Q8" s="30">
        <v>48.755600000000001</v>
      </c>
      <c r="R8" s="30">
        <v>36.836199999999998</v>
      </c>
      <c r="S8" s="30">
        <v>44.424599999999998</v>
      </c>
      <c r="T8" s="30">
        <v>40.8444</v>
      </c>
      <c r="U8" s="30">
        <v>8.2225999999999999</v>
      </c>
      <c r="V8" s="30">
        <v>5.4114000000000004</v>
      </c>
      <c r="W8" s="30">
        <v>8.6042000000000005</v>
      </c>
      <c r="X8" s="30">
        <v>-5.4409999999999998</v>
      </c>
      <c r="Y8" s="30">
        <v>-1.8808</v>
      </c>
      <c r="Z8" s="30">
        <v>7.7923999999999998</v>
      </c>
      <c r="AA8" s="30">
        <v>3.0322</v>
      </c>
      <c r="AB8" s="31">
        <v>3.3024</v>
      </c>
      <c r="AC8" s="23"/>
    </row>
    <row r="9" spans="1:29" ht="15.75" x14ac:dyDescent="0.25">
      <c r="A9" s="23"/>
      <c r="B9" s="57">
        <v>45052</v>
      </c>
      <c r="C9" s="70">
        <f t="shared" si="0"/>
        <v>1014.5148</v>
      </c>
      <c r="D9" s="71"/>
      <c r="E9" s="48">
        <v>10.940200000000001</v>
      </c>
      <c r="F9" s="30">
        <v>62.648200000000003</v>
      </c>
      <c r="G9" s="30">
        <v>84.350999999999999</v>
      </c>
      <c r="H9" s="30">
        <v>106.2176</v>
      </c>
      <c r="I9" s="30">
        <v>100.158</v>
      </c>
      <c r="J9" s="30">
        <v>86.812200000000004</v>
      </c>
      <c r="K9" s="30">
        <v>88.278400000000005</v>
      </c>
      <c r="L9" s="30">
        <v>81.764200000000002</v>
      </c>
      <c r="M9" s="30">
        <v>62.56</v>
      </c>
      <c r="N9" s="30">
        <v>42.964199999999998</v>
      </c>
      <c r="O9" s="30">
        <v>30.265999999999998</v>
      </c>
      <c r="P9" s="30">
        <v>22.0886</v>
      </c>
      <c r="Q9" s="30">
        <v>17.431000000000001</v>
      </c>
      <c r="R9" s="30">
        <v>30.693000000000001</v>
      </c>
      <c r="S9" s="30">
        <v>37.435000000000002</v>
      </c>
      <c r="T9" s="30">
        <v>29.6554</v>
      </c>
      <c r="U9" s="30">
        <v>23.29</v>
      </c>
      <c r="V9" s="30">
        <v>44.57</v>
      </c>
      <c r="W9" s="30">
        <v>45.927</v>
      </c>
      <c r="X9" s="30">
        <v>1.4552</v>
      </c>
      <c r="Y9" s="30">
        <v>-6.8106</v>
      </c>
      <c r="Z9" s="30">
        <v>-4.8742000000000001</v>
      </c>
      <c r="AA9" s="30">
        <v>17.880199999999999</v>
      </c>
      <c r="AB9" s="31">
        <v>-1.1858</v>
      </c>
      <c r="AC9" s="23"/>
    </row>
    <row r="10" spans="1:29" ht="15.75" x14ac:dyDescent="0.25">
      <c r="A10" s="23"/>
      <c r="B10" s="57">
        <v>45053</v>
      </c>
      <c r="C10" s="70">
        <f t="shared" si="0"/>
        <v>578.8524000000001</v>
      </c>
      <c r="D10" s="71"/>
      <c r="E10" s="48">
        <v>24.6812</v>
      </c>
      <c r="F10" s="30">
        <v>51.323999999999998</v>
      </c>
      <c r="G10" s="30">
        <v>83.103999999999999</v>
      </c>
      <c r="H10" s="30">
        <v>101.7698</v>
      </c>
      <c r="I10" s="30">
        <v>100.7226</v>
      </c>
      <c r="J10" s="30">
        <v>88.5398</v>
      </c>
      <c r="K10" s="30">
        <v>78.405600000000007</v>
      </c>
      <c r="L10" s="30">
        <v>61.009399999999999</v>
      </c>
      <c r="M10" s="30">
        <v>38.334800000000001</v>
      </c>
      <c r="N10" s="30">
        <v>3.3353999999999999</v>
      </c>
      <c r="O10" s="30">
        <v>-2.7033999999999998</v>
      </c>
      <c r="P10" s="30">
        <v>-1.9556</v>
      </c>
      <c r="Q10" s="30">
        <v>-2.1187999999999998</v>
      </c>
      <c r="R10" s="30">
        <v>-1.3138000000000001</v>
      </c>
      <c r="S10" s="30">
        <v>-4.9108000000000001</v>
      </c>
      <c r="T10" s="30">
        <v>-6.8555999999999999</v>
      </c>
      <c r="U10" s="30">
        <v>2.4220000000000002</v>
      </c>
      <c r="V10" s="30">
        <v>9.7988</v>
      </c>
      <c r="W10" s="30">
        <v>-0.77759999999999996</v>
      </c>
      <c r="X10" s="30">
        <v>-24.783799999999999</v>
      </c>
      <c r="Y10" s="30">
        <v>-9.9743999999999993</v>
      </c>
      <c r="Z10" s="30">
        <v>-5.6479999999999997</v>
      </c>
      <c r="AA10" s="30">
        <v>-1.0474000000000001</v>
      </c>
      <c r="AB10" s="31">
        <v>-2.5057999999999998</v>
      </c>
      <c r="AC10" s="23"/>
    </row>
    <row r="11" spans="1:29" ht="15.75" x14ac:dyDescent="0.25">
      <c r="A11" s="23"/>
      <c r="B11" s="57">
        <v>45054</v>
      </c>
      <c r="C11" s="70">
        <f t="shared" si="0"/>
        <v>1252.6122</v>
      </c>
      <c r="D11" s="71"/>
      <c r="E11" s="48">
        <v>25.466999999999999</v>
      </c>
      <c r="F11" s="30">
        <v>89.3874</v>
      </c>
      <c r="G11" s="30">
        <v>133.90819999999999</v>
      </c>
      <c r="H11" s="30">
        <v>138.83340000000001</v>
      </c>
      <c r="I11" s="30">
        <v>125.1284</v>
      </c>
      <c r="J11" s="30">
        <v>110.1392</v>
      </c>
      <c r="K11" s="30">
        <v>84.720799999999997</v>
      </c>
      <c r="L11" s="30">
        <v>62.931600000000003</v>
      </c>
      <c r="M11" s="30">
        <v>40.594999999999999</v>
      </c>
      <c r="N11" s="30">
        <v>48.770400000000002</v>
      </c>
      <c r="O11" s="30">
        <v>71.353399999999993</v>
      </c>
      <c r="P11" s="30">
        <v>54.8354</v>
      </c>
      <c r="Q11" s="30">
        <v>57.525399999999998</v>
      </c>
      <c r="R11" s="30">
        <v>62.287999999999997</v>
      </c>
      <c r="S11" s="30">
        <v>70.622799999999998</v>
      </c>
      <c r="T11" s="30">
        <v>48.837600000000002</v>
      </c>
      <c r="U11" s="30">
        <v>-1.6584000000000001</v>
      </c>
      <c r="V11" s="30">
        <v>4.6101999999999999</v>
      </c>
      <c r="W11" s="30">
        <v>5.4341999999999997</v>
      </c>
      <c r="X11" s="30">
        <v>-8.282</v>
      </c>
      <c r="Y11" s="30">
        <v>-2.1916000000000002</v>
      </c>
      <c r="Z11" s="30">
        <v>13.206799999999999</v>
      </c>
      <c r="AA11" s="30">
        <v>-3.3348</v>
      </c>
      <c r="AB11" s="31">
        <v>19.483799999999999</v>
      </c>
      <c r="AC11" s="23"/>
    </row>
    <row r="12" spans="1:29" ht="15.75" x14ac:dyDescent="0.25">
      <c r="A12" s="23"/>
      <c r="B12" s="57">
        <v>45055</v>
      </c>
      <c r="C12" s="70">
        <f t="shared" si="0"/>
        <v>499.35120000000018</v>
      </c>
      <c r="D12" s="71"/>
      <c r="E12" s="48">
        <v>35.028799999999997</v>
      </c>
      <c r="F12" s="30">
        <v>63.756599999999999</v>
      </c>
      <c r="G12" s="30">
        <v>105.3338</v>
      </c>
      <c r="H12" s="30">
        <v>118.50579999999999</v>
      </c>
      <c r="I12" s="30">
        <v>114.39279999999999</v>
      </c>
      <c r="J12" s="30">
        <v>104.0376</v>
      </c>
      <c r="K12" s="30">
        <v>62.411799999999999</v>
      </c>
      <c r="L12" s="30">
        <v>14.9338</v>
      </c>
      <c r="M12" s="30">
        <v>-5.8506</v>
      </c>
      <c r="N12" s="30">
        <v>-5.5636000000000001</v>
      </c>
      <c r="O12" s="30">
        <v>-6.2225999999999999</v>
      </c>
      <c r="P12" s="30">
        <v>-5.9592000000000001</v>
      </c>
      <c r="Q12" s="30">
        <v>-11.207599999999999</v>
      </c>
      <c r="R12" s="30">
        <v>-6.8410000000000002</v>
      </c>
      <c r="S12" s="30">
        <v>-9.6866000000000003</v>
      </c>
      <c r="T12" s="30">
        <v>-11.889200000000001</v>
      </c>
      <c r="U12" s="30">
        <v>-23.4254</v>
      </c>
      <c r="V12" s="30">
        <v>-10.6066</v>
      </c>
      <c r="W12" s="30">
        <v>-10.3682</v>
      </c>
      <c r="X12" s="30">
        <v>-32.137599999999999</v>
      </c>
      <c r="Y12" s="30">
        <v>-5.4142000000000001</v>
      </c>
      <c r="Z12" s="30">
        <v>10.4412</v>
      </c>
      <c r="AA12" s="30">
        <v>9.3976000000000006</v>
      </c>
      <c r="AB12" s="31">
        <v>6.2838000000000003</v>
      </c>
      <c r="AC12" s="23"/>
    </row>
    <row r="13" spans="1:29" ht="15.75" x14ac:dyDescent="0.25">
      <c r="A13" s="23"/>
      <c r="B13" s="57">
        <v>45056</v>
      </c>
      <c r="C13" s="70">
        <f t="shared" si="0"/>
        <v>179.95280000000002</v>
      </c>
      <c r="D13" s="71"/>
      <c r="E13" s="48">
        <v>-0.35539999999999999</v>
      </c>
      <c r="F13" s="30">
        <v>6.0998000000000001</v>
      </c>
      <c r="G13" s="30">
        <v>61.795999999999999</v>
      </c>
      <c r="H13" s="30">
        <v>77.063599999999994</v>
      </c>
      <c r="I13" s="30">
        <v>68.6738</v>
      </c>
      <c r="J13" s="30">
        <v>56.4024</v>
      </c>
      <c r="K13" s="30">
        <v>18.192599999999999</v>
      </c>
      <c r="L13" s="30">
        <v>-32.4786</v>
      </c>
      <c r="M13" s="30">
        <v>13.484400000000001</v>
      </c>
      <c r="N13" s="30">
        <v>0.93620000000000003</v>
      </c>
      <c r="O13" s="30">
        <v>15.195600000000001</v>
      </c>
      <c r="P13" s="30">
        <v>-7.2446000000000002</v>
      </c>
      <c r="Q13" s="30">
        <v>-19.792200000000001</v>
      </c>
      <c r="R13" s="30">
        <v>-2.9451999999999998</v>
      </c>
      <c r="S13" s="30">
        <v>-6.5498000000000003</v>
      </c>
      <c r="T13" s="30">
        <v>-3.3028</v>
      </c>
      <c r="U13" s="30">
        <v>-9.1999999999999993</v>
      </c>
      <c r="V13" s="30">
        <v>-6.2270000000000003</v>
      </c>
      <c r="W13" s="30">
        <v>-14.411199999999999</v>
      </c>
      <c r="X13" s="30">
        <v>-13.300599999999999</v>
      </c>
      <c r="Y13" s="30">
        <v>-4.0019999999999998</v>
      </c>
      <c r="Z13" s="30">
        <v>-3.8197999999999999</v>
      </c>
      <c r="AA13" s="30">
        <v>-12.210599999999999</v>
      </c>
      <c r="AB13" s="31">
        <v>-2.0518000000000001</v>
      </c>
      <c r="AC13" s="23"/>
    </row>
    <row r="14" spans="1:29" ht="15.75" x14ac:dyDescent="0.25">
      <c r="A14" s="23"/>
      <c r="B14" s="57">
        <v>45057</v>
      </c>
      <c r="C14" s="70">
        <f t="shared" si="0"/>
        <v>-66.374800000000008</v>
      </c>
      <c r="D14" s="71"/>
      <c r="E14" s="48">
        <v>-16.855599999999999</v>
      </c>
      <c r="F14" s="30">
        <v>-27.007000000000001</v>
      </c>
      <c r="G14" s="30">
        <v>28.924399999999999</v>
      </c>
      <c r="H14" s="30">
        <v>49.817599999999999</v>
      </c>
      <c r="I14" s="30">
        <v>41.283200000000001</v>
      </c>
      <c r="J14" s="30">
        <v>19.978200000000001</v>
      </c>
      <c r="K14" s="30">
        <v>-5.2821999999999996</v>
      </c>
      <c r="L14" s="30">
        <v>-8.1717999999999993</v>
      </c>
      <c r="M14" s="30">
        <v>-23.572800000000001</v>
      </c>
      <c r="N14" s="30">
        <v>-37.126399999999997</v>
      </c>
      <c r="O14" s="30">
        <v>-22.872</v>
      </c>
      <c r="P14" s="30">
        <v>-8.3710000000000004</v>
      </c>
      <c r="Q14" s="30">
        <v>17.3996</v>
      </c>
      <c r="R14" s="30">
        <v>-6.2708000000000004</v>
      </c>
      <c r="S14" s="30">
        <v>-7.1054000000000004</v>
      </c>
      <c r="T14" s="30">
        <v>-14.397600000000001</v>
      </c>
      <c r="U14" s="30">
        <v>-8.9176000000000002</v>
      </c>
      <c r="V14" s="30">
        <v>-7.3667999999999996</v>
      </c>
      <c r="W14" s="30">
        <v>-8.6118000000000006</v>
      </c>
      <c r="X14" s="30">
        <v>-9.1007999999999996</v>
      </c>
      <c r="Y14" s="30">
        <v>-11.888999999999999</v>
      </c>
      <c r="Z14" s="30">
        <v>-0.43459999999999999</v>
      </c>
      <c r="AA14" s="30">
        <v>4.2522000000000002</v>
      </c>
      <c r="AB14" s="31">
        <v>-4.6768000000000001</v>
      </c>
      <c r="AC14" s="23"/>
    </row>
    <row r="15" spans="1:29" ht="15.75" x14ac:dyDescent="0.25">
      <c r="A15" s="23"/>
      <c r="B15" s="57">
        <v>45058</v>
      </c>
      <c r="C15" s="70">
        <f t="shared" si="0"/>
        <v>40.047199999999989</v>
      </c>
      <c r="D15" s="71"/>
      <c r="E15" s="48">
        <v>-23.535399999999999</v>
      </c>
      <c r="F15" s="30">
        <v>-16.588000000000001</v>
      </c>
      <c r="G15" s="30">
        <v>-13.4268</v>
      </c>
      <c r="H15" s="30">
        <v>-18.758400000000002</v>
      </c>
      <c r="I15" s="30">
        <v>-19.680599999999998</v>
      </c>
      <c r="J15" s="30">
        <v>-21.788799999999998</v>
      </c>
      <c r="K15" s="30">
        <v>-35.841000000000001</v>
      </c>
      <c r="L15" s="30">
        <v>7.2687999999999997</v>
      </c>
      <c r="M15" s="30">
        <v>-11.7508</v>
      </c>
      <c r="N15" s="30">
        <v>3.5659999999999998</v>
      </c>
      <c r="O15" s="30">
        <v>6.843</v>
      </c>
      <c r="P15" s="30">
        <v>5.5288000000000004</v>
      </c>
      <c r="Q15" s="30">
        <v>33.105400000000003</v>
      </c>
      <c r="R15" s="30">
        <v>47.817399999999999</v>
      </c>
      <c r="S15" s="30">
        <v>60.844999999999999</v>
      </c>
      <c r="T15" s="30">
        <v>53.873399999999997</v>
      </c>
      <c r="U15" s="30">
        <v>33.694200000000002</v>
      </c>
      <c r="V15" s="30">
        <v>-4.9390000000000001</v>
      </c>
      <c r="W15" s="30">
        <v>-10.5268</v>
      </c>
      <c r="X15" s="30">
        <v>-8.4545999999999992</v>
      </c>
      <c r="Y15" s="30">
        <v>-5.6656000000000004</v>
      </c>
      <c r="Z15" s="30">
        <v>-6.0968</v>
      </c>
      <c r="AA15" s="30">
        <v>-10.400600000000001</v>
      </c>
      <c r="AB15" s="31">
        <v>-5.0415999999999999</v>
      </c>
      <c r="AC15" s="23"/>
    </row>
    <row r="16" spans="1:29" ht="15.75" x14ac:dyDescent="0.25">
      <c r="A16" s="23"/>
      <c r="B16" s="57">
        <v>45059</v>
      </c>
      <c r="C16" s="70">
        <f t="shared" si="0"/>
        <v>583.40640000000008</v>
      </c>
      <c r="D16" s="71"/>
      <c r="E16" s="48">
        <v>7.8452000000000002</v>
      </c>
      <c r="F16" s="30">
        <v>9.0681999999999992</v>
      </c>
      <c r="G16" s="30">
        <v>32.89</v>
      </c>
      <c r="H16" s="30">
        <v>69.815399999999997</v>
      </c>
      <c r="I16" s="30">
        <v>68.587199999999996</v>
      </c>
      <c r="J16" s="30">
        <v>51.761600000000001</v>
      </c>
      <c r="K16" s="30">
        <v>39.020800000000001</v>
      </c>
      <c r="L16" s="30">
        <v>37.813600000000001</v>
      </c>
      <c r="M16" s="30">
        <v>25.726199999999999</v>
      </c>
      <c r="N16" s="30">
        <v>41.844000000000001</v>
      </c>
      <c r="O16" s="30">
        <v>75.1464</v>
      </c>
      <c r="P16" s="30">
        <v>81.414199999999994</v>
      </c>
      <c r="Q16" s="30">
        <v>46.969200000000001</v>
      </c>
      <c r="R16" s="30">
        <v>-3.1101999999999999</v>
      </c>
      <c r="S16" s="30">
        <v>31.715599999999998</v>
      </c>
      <c r="T16" s="30">
        <v>12.904</v>
      </c>
      <c r="U16" s="30">
        <v>-15.6234</v>
      </c>
      <c r="V16" s="30">
        <v>-17.4148</v>
      </c>
      <c r="W16" s="30">
        <v>-24.321400000000001</v>
      </c>
      <c r="X16" s="30">
        <v>3.4904000000000002</v>
      </c>
      <c r="Y16" s="30">
        <v>-5.9436</v>
      </c>
      <c r="Z16" s="30">
        <v>0.39760000000000001</v>
      </c>
      <c r="AA16" s="30">
        <v>3.2696000000000001</v>
      </c>
      <c r="AB16" s="31">
        <v>10.140599999999999</v>
      </c>
      <c r="AC16" s="23"/>
    </row>
    <row r="17" spans="1:29" ht="15.75" x14ac:dyDescent="0.25">
      <c r="A17" s="23"/>
      <c r="B17" s="57">
        <v>45060</v>
      </c>
      <c r="C17" s="70">
        <f t="shared" si="0"/>
        <v>358.86599999999999</v>
      </c>
      <c r="D17" s="71"/>
      <c r="E17" s="29">
        <v>-4.6900000000000004</v>
      </c>
      <c r="F17" s="30">
        <v>13.1982</v>
      </c>
      <c r="G17" s="30">
        <v>28.823399999999999</v>
      </c>
      <c r="H17" s="30">
        <v>65.774199999999993</v>
      </c>
      <c r="I17" s="30">
        <v>81.257400000000004</v>
      </c>
      <c r="J17" s="30">
        <v>132.5232</v>
      </c>
      <c r="K17" s="30">
        <v>136.52440000000001</v>
      </c>
      <c r="L17" s="30">
        <v>108.0446</v>
      </c>
      <c r="M17" s="30">
        <v>-6.9809999999999999</v>
      </c>
      <c r="N17" s="30">
        <v>-9.6186000000000007</v>
      </c>
      <c r="O17" s="30">
        <v>-7.1375999999999999</v>
      </c>
      <c r="P17" s="30">
        <v>-6.6361999999999997</v>
      </c>
      <c r="Q17" s="30">
        <v>-9.2872000000000003</v>
      </c>
      <c r="R17" s="30">
        <v>-28.037400000000002</v>
      </c>
      <c r="S17" s="30">
        <v>-16.25</v>
      </c>
      <c r="T17" s="30">
        <v>-6.2610000000000001</v>
      </c>
      <c r="U17" s="30">
        <v>-47.709200000000003</v>
      </c>
      <c r="V17" s="30">
        <v>-5.1336000000000004</v>
      </c>
      <c r="W17" s="30">
        <v>-7.7211999999999996</v>
      </c>
      <c r="X17" s="30">
        <v>-35.548400000000001</v>
      </c>
      <c r="Y17" s="30">
        <v>-4.4238</v>
      </c>
      <c r="Z17" s="30">
        <v>-5.8394000000000004</v>
      </c>
      <c r="AA17" s="30">
        <v>-1.3160000000000001</v>
      </c>
      <c r="AB17" s="31">
        <v>-4.6887999999999996</v>
      </c>
      <c r="AC17" s="23"/>
    </row>
    <row r="18" spans="1:29" ht="15.75" x14ac:dyDescent="0.25">
      <c r="A18" s="23"/>
      <c r="B18" s="57">
        <v>45061</v>
      </c>
      <c r="C18" s="70">
        <f t="shared" si="0"/>
        <v>528.36439999999993</v>
      </c>
      <c r="D18" s="71"/>
      <c r="E18" s="48">
        <v>-10.1698</v>
      </c>
      <c r="F18" s="30">
        <v>16.0884</v>
      </c>
      <c r="G18" s="30">
        <v>62.5092</v>
      </c>
      <c r="H18" s="30">
        <v>91.501599999999996</v>
      </c>
      <c r="I18" s="30">
        <v>86.601600000000005</v>
      </c>
      <c r="J18" s="30">
        <v>61.9602</v>
      </c>
      <c r="K18" s="30">
        <v>25.255800000000001</v>
      </c>
      <c r="L18" s="30">
        <v>-6.2804000000000002</v>
      </c>
      <c r="M18" s="30">
        <v>-12.817600000000001</v>
      </c>
      <c r="N18" s="30">
        <v>-10.343400000000001</v>
      </c>
      <c r="O18" s="30">
        <v>-20.723800000000001</v>
      </c>
      <c r="P18" s="30">
        <v>-9.1845999999999997</v>
      </c>
      <c r="Q18" s="30">
        <v>0.37140000000000001</v>
      </c>
      <c r="R18" s="30">
        <v>37.1708</v>
      </c>
      <c r="S18" s="30">
        <v>57.039400000000001</v>
      </c>
      <c r="T18" s="30">
        <v>46.7988</v>
      </c>
      <c r="U18" s="30">
        <v>34.709400000000002</v>
      </c>
      <c r="V18" s="30">
        <v>42.252000000000002</v>
      </c>
      <c r="W18" s="30">
        <v>57.366399999999999</v>
      </c>
      <c r="X18" s="30">
        <v>-9.4882000000000009</v>
      </c>
      <c r="Y18" s="30">
        <v>-3.74</v>
      </c>
      <c r="Z18" s="30">
        <v>-1.6362000000000001</v>
      </c>
      <c r="AA18" s="30">
        <v>-6.9989999999999997</v>
      </c>
      <c r="AB18" s="31">
        <v>0.12239999999999999</v>
      </c>
      <c r="AC18" s="23"/>
    </row>
    <row r="19" spans="1:29" ht="15.75" x14ac:dyDescent="0.25">
      <c r="A19" s="23"/>
      <c r="B19" s="57">
        <v>45062</v>
      </c>
      <c r="C19" s="70">
        <f t="shared" si="0"/>
        <v>429.98739999999998</v>
      </c>
      <c r="D19" s="71"/>
      <c r="E19" s="48">
        <v>4.5175999999999998</v>
      </c>
      <c r="F19" s="30">
        <v>35.061</v>
      </c>
      <c r="G19" s="30">
        <v>109.63760000000001</v>
      </c>
      <c r="H19" s="30">
        <v>127.0026</v>
      </c>
      <c r="I19" s="30">
        <v>135.93219999999999</v>
      </c>
      <c r="J19" s="30">
        <v>75.794799999999995</v>
      </c>
      <c r="K19" s="30">
        <v>31.281199999999998</v>
      </c>
      <c r="L19" s="30">
        <v>15.827199999999999</v>
      </c>
      <c r="M19" s="30">
        <v>-15.912599999999999</v>
      </c>
      <c r="N19" s="30">
        <v>-5.7968000000000002</v>
      </c>
      <c r="O19" s="30">
        <v>-24.059799999999999</v>
      </c>
      <c r="P19" s="30">
        <v>-20.092400000000001</v>
      </c>
      <c r="Q19" s="30">
        <v>1.7798</v>
      </c>
      <c r="R19" s="30">
        <v>-14.8216</v>
      </c>
      <c r="S19" s="30">
        <v>-7.2666000000000004</v>
      </c>
      <c r="T19" s="30">
        <v>-0.58660000000000001</v>
      </c>
      <c r="U19" s="30">
        <v>-6.5587999999999997</v>
      </c>
      <c r="V19" s="30">
        <v>-5.3167999999999997</v>
      </c>
      <c r="W19" s="30">
        <v>25.917999999999999</v>
      </c>
      <c r="X19" s="30">
        <v>-9.9955999999999996</v>
      </c>
      <c r="Y19" s="30">
        <v>-5.3525999999999998</v>
      </c>
      <c r="Z19" s="30">
        <v>-0.63780000000000003</v>
      </c>
      <c r="AA19" s="30">
        <v>-10.553800000000001</v>
      </c>
      <c r="AB19" s="31">
        <v>-5.8128000000000002</v>
      </c>
      <c r="AC19" s="23"/>
    </row>
    <row r="20" spans="1:29" ht="15.75" x14ac:dyDescent="0.25">
      <c r="A20" s="23"/>
      <c r="B20" s="57">
        <v>45063</v>
      </c>
      <c r="C20" s="70">
        <f t="shared" si="0"/>
        <v>121.2338</v>
      </c>
      <c r="D20" s="71"/>
      <c r="E20" s="48">
        <v>22.764800000000001</v>
      </c>
      <c r="F20" s="30">
        <v>11.275</v>
      </c>
      <c r="G20" s="30">
        <v>-8.2664000000000009</v>
      </c>
      <c r="H20" s="30">
        <v>9.3396000000000008</v>
      </c>
      <c r="I20" s="30">
        <v>-9.6809999999999992</v>
      </c>
      <c r="J20" s="30">
        <v>0.18579999999999999</v>
      </c>
      <c r="K20" s="30">
        <v>-10.5586</v>
      </c>
      <c r="L20" s="30">
        <v>3.6415999999999999</v>
      </c>
      <c r="M20" s="30">
        <v>34.178800000000003</v>
      </c>
      <c r="N20" s="30">
        <v>61.714399999999998</v>
      </c>
      <c r="O20" s="30">
        <v>49.2</v>
      </c>
      <c r="P20" s="30">
        <v>6.6627999999999998</v>
      </c>
      <c r="Q20" s="30">
        <v>13.954000000000001</v>
      </c>
      <c r="R20" s="30">
        <v>5.3587999999999996</v>
      </c>
      <c r="S20" s="30">
        <v>15.6264</v>
      </c>
      <c r="T20" s="30">
        <v>-13.6248</v>
      </c>
      <c r="U20" s="30">
        <v>-8.3084000000000007</v>
      </c>
      <c r="V20" s="30">
        <v>-13.3156</v>
      </c>
      <c r="W20" s="30">
        <v>-17.547599999999999</v>
      </c>
      <c r="X20" s="30">
        <v>-10.948600000000001</v>
      </c>
      <c r="Y20" s="30">
        <v>-17.8856</v>
      </c>
      <c r="Z20" s="30">
        <v>-7.3418000000000001</v>
      </c>
      <c r="AA20" s="30">
        <v>-16.643599999999999</v>
      </c>
      <c r="AB20" s="31">
        <v>21.453800000000001</v>
      </c>
      <c r="AC20" s="23"/>
    </row>
    <row r="21" spans="1:29" ht="15.75" x14ac:dyDescent="0.25">
      <c r="A21" s="23"/>
      <c r="B21" s="57">
        <v>45064</v>
      </c>
      <c r="C21" s="70">
        <f t="shared" si="0"/>
        <v>131.52080000000001</v>
      </c>
      <c r="D21" s="71"/>
      <c r="E21" s="48">
        <v>14.991199999999999</v>
      </c>
      <c r="F21" s="30">
        <v>0.15379999999999999</v>
      </c>
      <c r="G21" s="30">
        <v>9.6075999999999997</v>
      </c>
      <c r="H21" s="30">
        <v>15.0648</v>
      </c>
      <c r="I21" s="30">
        <v>14.543799999999999</v>
      </c>
      <c r="J21" s="30">
        <v>0.40920000000000001</v>
      </c>
      <c r="K21" s="30">
        <v>-20.3568</v>
      </c>
      <c r="L21" s="30">
        <v>-4.2801999999999998</v>
      </c>
      <c r="M21" s="30">
        <v>13.9396</v>
      </c>
      <c r="N21" s="30">
        <v>6.4816000000000003</v>
      </c>
      <c r="O21" s="30">
        <v>4.3423999999999996</v>
      </c>
      <c r="P21" s="30">
        <v>21.630800000000001</v>
      </c>
      <c r="Q21" s="30">
        <v>21.430599999999998</v>
      </c>
      <c r="R21" s="30">
        <v>25.496600000000001</v>
      </c>
      <c r="S21" s="30">
        <v>23.188199999999998</v>
      </c>
      <c r="T21" s="30">
        <v>-17.221</v>
      </c>
      <c r="U21" s="30">
        <v>-5.2054</v>
      </c>
      <c r="V21" s="30">
        <v>-9.5808</v>
      </c>
      <c r="W21" s="30">
        <v>1.6072</v>
      </c>
      <c r="X21" s="30">
        <v>6.5990000000000002</v>
      </c>
      <c r="Y21" s="30">
        <v>-2.9775999999999998</v>
      </c>
      <c r="Z21" s="30">
        <v>8.8000000000000007</v>
      </c>
      <c r="AA21" s="30">
        <v>-2.4542000000000002</v>
      </c>
      <c r="AB21" s="31">
        <v>5.3103999999999996</v>
      </c>
      <c r="AC21" s="23"/>
    </row>
    <row r="22" spans="1:29" ht="15.75" x14ac:dyDescent="0.25">
      <c r="A22" s="23"/>
      <c r="B22" s="57">
        <v>45065</v>
      </c>
      <c r="C22" s="70">
        <f t="shared" si="0"/>
        <v>210.89339999999996</v>
      </c>
      <c r="D22" s="71"/>
      <c r="E22" s="48">
        <v>32.265000000000001</v>
      </c>
      <c r="F22" s="30">
        <v>26.5932</v>
      </c>
      <c r="G22" s="30">
        <v>20.0274</v>
      </c>
      <c r="H22" s="30">
        <v>30.840199999999999</v>
      </c>
      <c r="I22" s="30">
        <v>12.2616</v>
      </c>
      <c r="J22" s="30">
        <v>11.0054</v>
      </c>
      <c r="K22" s="30">
        <v>6.7774000000000001</v>
      </c>
      <c r="L22" s="30">
        <v>3.2075999999999998</v>
      </c>
      <c r="M22" s="30">
        <v>13.158200000000001</v>
      </c>
      <c r="N22" s="30">
        <v>20.255600000000001</v>
      </c>
      <c r="O22" s="30">
        <v>46.345599999999997</v>
      </c>
      <c r="P22" s="30">
        <v>37.424399999999999</v>
      </c>
      <c r="Q22" s="30">
        <v>7.8634000000000004</v>
      </c>
      <c r="R22" s="30">
        <v>18.902000000000001</v>
      </c>
      <c r="S22" s="30">
        <v>0.1142</v>
      </c>
      <c r="T22" s="30">
        <v>-5.1818</v>
      </c>
      <c r="U22" s="30">
        <v>-2.5617999999999999</v>
      </c>
      <c r="V22" s="30">
        <v>-7.9432</v>
      </c>
      <c r="W22" s="30">
        <v>-9.3788</v>
      </c>
      <c r="X22" s="30">
        <v>-24.013400000000001</v>
      </c>
      <c r="Y22" s="30">
        <v>-12.3978</v>
      </c>
      <c r="Z22" s="30">
        <v>-6.3979999999999997</v>
      </c>
      <c r="AA22" s="30">
        <v>-4.5662000000000003</v>
      </c>
      <c r="AB22" s="31">
        <v>-3.7067999999999999</v>
      </c>
      <c r="AC22" s="23"/>
    </row>
    <row r="23" spans="1:29" ht="15.75" x14ac:dyDescent="0.25">
      <c r="A23" s="23"/>
      <c r="B23" s="57">
        <v>45066</v>
      </c>
      <c r="C23" s="70">
        <f t="shared" si="0"/>
        <v>355.51440000000008</v>
      </c>
      <c r="D23" s="71"/>
      <c r="E23" s="48">
        <v>-1.7874000000000001</v>
      </c>
      <c r="F23" s="30">
        <v>18.6266</v>
      </c>
      <c r="G23" s="30">
        <v>17.382200000000001</v>
      </c>
      <c r="H23" s="30">
        <v>45.343600000000002</v>
      </c>
      <c r="I23" s="30">
        <v>44.876800000000003</v>
      </c>
      <c r="J23" s="30">
        <v>38.428199999999997</v>
      </c>
      <c r="K23" s="30">
        <v>37.753799999999998</v>
      </c>
      <c r="L23" s="30">
        <v>36.758800000000001</v>
      </c>
      <c r="M23" s="30">
        <v>46.543999999999997</v>
      </c>
      <c r="N23" s="30">
        <v>34.216200000000001</v>
      </c>
      <c r="O23" s="30">
        <v>26.389199999999999</v>
      </c>
      <c r="P23" s="30">
        <v>34.976799999999997</v>
      </c>
      <c r="Q23" s="30">
        <v>31.867999999999999</v>
      </c>
      <c r="R23" s="30">
        <v>20.579799999999999</v>
      </c>
      <c r="S23" s="30">
        <v>-10.6896</v>
      </c>
      <c r="T23" s="30">
        <v>-16.160599999999999</v>
      </c>
      <c r="U23" s="30">
        <v>-24.593599999999999</v>
      </c>
      <c r="V23" s="30">
        <v>-7.4774000000000003</v>
      </c>
      <c r="W23" s="30">
        <v>-1.6462000000000001</v>
      </c>
      <c r="X23" s="30">
        <v>-15.3672</v>
      </c>
      <c r="Y23" s="30">
        <v>-6.3226000000000004</v>
      </c>
      <c r="Z23" s="30">
        <v>-1.3744000000000001</v>
      </c>
      <c r="AA23" s="30">
        <v>3.6838000000000002</v>
      </c>
      <c r="AB23" s="31">
        <v>3.5055999999999998</v>
      </c>
      <c r="AC23" s="23"/>
    </row>
    <row r="24" spans="1:29" ht="15.75" x14ac:dyDescent="0.25">
      <c r="A24" s="23"/>
      <c r="B24" s="57">
        <v>45067</v>
      </c>
      <c r="C24" s="70">
        <f t="shared" si="0"/>
        <v>27.979400000000009</v>
      </c>
      <c r="D24" s="71"/>
      <c r="E24" s="48">
        <v>2.6585999999999999</v>
      </c>
      <c r="F24" s="30">
        <v>14.499599999999999</v>
      </c>
      <c r="G24" s="30">
        <v>37.428800000000003</v>
      </c>
      <c r="H24" s="30">
        <v>68.257199999999997</v>
      </c>
      <c r="I24" s="30">
        <v>69.522199999999998</v>
      </c>
      <c r="J24" s="30">
        <v>69.8018</v>
      </c>
      <c r="K24" s="30">
        <v>43.811999999999998</v>
      </c>
      <c r="L24" s="30">
        <v>-1.3173999999999999</v>
      </c>
      <c r="M24" s="30">
        <v>-17.119199999999999</v>
      </c>
      <c r="N24" s="30">
        <v>-33.506999999999998</v>
      </c>
      <c r="O24" s="30">
        <v>-20.254200000000001</v>
      </c>
      <c r="P24" s="30">
        <v>-21.7316</v>
      </c>
      <c r="Q24" s="30">
        <v>-42.652799999999999</v>
      </c>
      <c r="R24" s="30">
        <v>-26.291</v>
      </c>
      <c r="S24" s="30">
        <v>-13.1372</v>
      </c>
      <c r="T24" s="30">
        <v>-7.1894</v>
      </c>
      <c r="U24" s="30">
        <v>-6.3822000000000001</v>
      </c>
      <c r="V24" s="30">
        <v>6.5170000000000003</v>
      </c>
      <c r="W24" s="30">
        <v>-17.754999999999999</v>
      </c>
      <c r="X24" s="30">
        <v>-16.843800000000002</v>
      </c>
      <c r="Y24" s="30">
        <v>-21.7714</v>
      </c>
      <c r="Z24" s="30">
        <v>-25.1144</v>
      </c>
      <c r="AA24" s="30">
        <v>3.867</v>
      </c>
      <c r="AB24" s="31">
        <v>-17.318200000000001</v>
      </c>
      <c r="AC24" s="23"/>
    </row>
    <row r="25" spans="1:29" ht="15.75" x14ac:dyDescent="0.25">
      <c r="A25" s="23"/>
      <c r="B25" s="57">
        <v>45068</v>
      </c>
      <c r="C25" s="70">
        <f t="shared" si="0"/>
        <v>-9.644200000000005</v>
      </c>
      <c r="D25" s="71"/>
      <c r="E25" s="48">
        <v>1.474</v>
      </c>
      <c r="F25" s="30">
        <v>-23.1112</v>
      </c>
      <c r="G25" s="30">
        <v>25.960599999999999</v>
      </c>
      <c r="H25" s="30">
        <v>36.734999999999999</v>
      </c>
      <c r="I25" s="30">
        <v>23.345199999999998</v>
      </c>
      <c r="J25" s="30">
        <v>15.595599999999999</v>
      </c>
      <c r="K25" s="30">
        <v>-4.2728000000000002</v>
      </c>
      <c r="L25" s="30">
        <v>-23.7928</v>
      </c>
      <c r="M25" s="30">
        <v>-20.6524</v>
      </c>
      <c r="N25" s="30">
        <v>-20.107800000000001</v>
      </c>
      <c r="O25" s="30">
        <v>-15.2338</v>
      </c>
      <c r="P25" s="30">
        <v>5.6562000000000001</v>
      </c>
      <c r="Q25" s="30">
        <v>3.9405999999999999</v>
      </c>
      <c r="R25" s="30">
        <v>-9.6340000000000003</v>
      </c>
      <c r="S25" s="30">
        <v>7.9775999999999998</v>
      </c>
      <c r="T25" s="30">
        <v>-2.2866</v>
      </c>
      <c r="U25" s="30">
        <v>8.0411999999999999</v>
      </c>
      <c r="V25" s="30">
        <v>-3.0615999999999999</v>
      </c>
      <c r="W25" s="30">
        <v>-7.1230000000000002</v>
      </c>
      <c r="X25" s="30">
        <v>-9.8406000000000002</v>
      </c>
      <c r="Y25" s="30">
        <v>-14.3818</v>
      </c>
      <c r="Z25" s="30">
        <v>-1.1122000000000001</v>
      </c>
      <c r="AA25" s="30">
        <v>-4.5999999999999999E-3</v>
      </c>
      <c r="AB25" s="31">
        <v>16.245000000000001</v>
      </c>
      <c r="AC25" s="23"/>
    </row>
    <row r="26" spans="1:29" ht="15.75" x14ac:dyDescent="0.25">
      <c r="A26" s="23"/>
      <c r="B26" s="57">
        <v>45069</v>
      </c>
      <c r="C26" s="70">
        <f t="shared" si="0"/>
        <v>245.76</v>
      </c>
      <c r="D26" s="71"/>
      <c r="E26" s="48">
        <v>24.4802</v>
      </c>
      <c r="F26" s="30">
        <v>-3.9578000000000002</v>
      </c>
      <c r="G26" s="30">
        <v>-3.7635999999999998</v>
      </c>
      <c r="H26" s="30">
        <v>18.256</v>
      </c>
      <c r="I26" s="30">
        <v>-1.823</v>
      </c>
      <c r="J26" s="30">
        <v>35.480600000000003</v>
      </c>
      <c r="K26" s="30">
        <v>7.6314000000000002</v>
      </c>
      <c r="L26" s="30">
        <v>2.2970000000000002</v>
      </c>
      <c r="M26" s="30">
        <v>13.3004</v>
      </c>
      <c r="N26" s="30">
        <v>23.7102</v>
      </c>
      <c r="O26" s="30">
        <v>26.019600000000001</v>
      </c>
      <c r="P26" s="30">
        <v>85.4358</v>
      </c>
      <c r="Q26" s="30">
        <v>75.994</v>
      </c>
      <c r="R26" s="30">
        <v>14.523</v>
      </c>
      <c r="S26" s="30">
        <v>-7.3494000000000002</v>
      </c>
      <c r="T26" s="30">
        <v>-8.9589999999999996</v>
      </c>
      <c r="U26" s="30">
        <v>6.8655999999999997</v>
      </c>
      <c r="V26" s="30">
        <v>-7.0564</v>
      </c>
      <c r="W26" s="30">
        <v>-8.8428000000000004</v>
      </c>
      <c r="X26" s="30">
        <v>-14.628</v>
      </c>
      <c r="Y26" s="30">
        <v>-5.2821999999999996</v>
      </c>
      <c r="Z26" s="30">
        <v>-6.0923999999999996</v>
      </c>
      <c r="AA26" s="30">
        <v>-7.0545999999999998</v>
      </c>
      <c r="AB26" s="31">
        <v>-13.4246</v>
      </c>
      <c r="AC26" s="23"/>
    </row>
    <row r="27" spans="1:29" ht="15.75" x14ac:dyDescent="0.25">
      <c r="A27" s="23"/>
      <c r="B27" s="57">
        <v>45070</v>
      </c>
      <c r="C27" s="70">
        <f t="shared" si="0"/>
        <v>75.695599999999942</v>
      </c>
      <c r="D27" s="71"/>
      <c r="E27" s="48">
        <v>-1.0424</v>
      </c>
      <c r="F27" s="30">
        <v>-14.8714</v>
      </c>
      <c r="G27" s="30">
        <v>-10.473599999999999</v>
      </c>
      <c r="H27" s="30">
        <v>-5.0594000000000001</v>
      </c>
      <c r="I27" s="30">
        <v>-8.0327999999999999</v>
      </c>
      <c r="J27" s="30">
        <v>-6.1753999999999998</v>
      </c>
      <c r="K27" s="30">
        <v>18.532599999999999</v>
      </c>
      <c r="L27" s="30">
        <v>44.0002</v>
      </c>
      <c r="M27" s="30">
        <v>51.778199999999998</v>
      </c>
      <c r="N27" s="30">
        <v>45.527999999999999</v>
      </c>
      <c r="O27" s="30">
        <v>21.1358</v>
      </c>
      <c r="P27" s="30">
        <v>10.5108</v>
      </c>
      <c r="Q27" s="30">
        <v>24.7012</v>
      </c>
      <c r="R27" s="30">
        <v>3.2427999999999999</v>
      </c>
      <c r="S27" s="30">
        <v>-15.052199999999999</v>
      </c>
      <c r="T27" s="30">
        <v>-10.9156</v>
      </c>
      <c r="U27" s="30">
        <v>-5.2358000000000002</v>
      </c>
      <c r="V27" s="30">
        <v>-9.7132000000000005</v>
      </c>
      <c r="W27" s="30">
        <v>-14.6212</v>
      </c>
      <c r="X27" s="30">
        <v>-8.5373999999999999</v>
      </c>
      <c r="Y27" s="30">
        <v>-5.9151999999999996</v>
      </c>
      <c r="Z27" s="30">
        <v>-6.3638000000000003</v>
      </c>
      <c r="AA27" s="30">
        <v>-12.912599999999999</v>
      </c>
      <c r="AB27" s="31">
        <v>-8.8119999999999994</v>
      </c>
      <c r="AC27" s="23"/>
    </row>
    <row r="28" spans="1:29" ht="15.75" x14ac:dyDescent="0.25">
      <c r="A28" s="23"/>
      <c r="B28" s="57">
        <v>45071</v>
      </c>
      <c r="C28" s="70">
        <f t="shared" si="0"/>
        <v>-4.0353999999999974</v>
      </c>
      <c r="D28" s="71"/>
      <c r="E28" s="48">
        <v>-4.1988000000000003</v>
      </c>
      <c r="F28" s="30">
        <v>-13.631399999999999</v>
      </c>
      <c r="G28" s="30">
        <v>-4.82</v>
      </c>
      <c r="H28" s="30">
        <v>17.029800000000002</v>
      </c>
      <c r="I28" s="30">
        <v>13.6678</v>
      </c>
      <c r="J28" s="30">
        <v>5.6196000000000002</v>
      </c>
      <c r="K28" s="30">
        <v>-12.1896</v>
      </c>
      <c r="L28" s="30">
        <v>5.0171999999999999</v>
      </c>
      <c r="M28" s="30">
        <v>14.3444</v>
      </c>
      <c r="N28" s="30">
        <v>14.1998</v>
      </c>
      <c r="O28" s="30">
        <v>13.2676</v>
      </c>
      <c r="P28" s="30">
        <v>2.7370000000000001</v>
      </c>
      <c r="Q28" s="30">
        <v>-12.0692</v>
      </c>
      <c r="R28" s="30">
        <v>-32.213200000000001</v>
      </c>
      <c r="S28" s="30">
        <v>-2.2166000000000001</v>
      </c>
      <c r="T28" s="30">
        <v>-5.4092000000000002</v>
      </c>
      <c r="U28" s="30">
        <v>3.0413999999999999</v>
      </c>
      <c r="V28" s="30">
        <v>-7.0784000000000002</v>
      </c>
      <c r="W28" s="30">
        <v>-7.2111999999999998</v>
      </c>
      <c r="X28" s="30">
        <v>-4.6802000000000001</v>
      </c>
      <c r="Y28" s="30">
        <v>-5.3426</v>
      </c>
      <c r="Z28" s="30">
        <v>1.8149999999999999</v>
      </c>
      <c r="AA28" s="30">
        <v>9.9882000000000009</v>
      </c>
      <c r="AB28" s="31">
        <v>6.2972000000000001</v>
      </c>
      <c r="AC28" s="23"/>
    </row>
    <row r="29" spans="1:29" ht="15.75" x14ac:dyDescent="0.25">
      <c r="A29" s="23"/>
      <c r="B29" s="57">
        <v>45072</v>
      </c>
      <c r="C29" s="70">
        <f t="shared" si="0"/>
        <v>258.83</v>
      </c>
      <c r="D29" s="71"/>
      <c r="E29" s="48">
        <v>26.361599999999999</v>
      </c>
      <c r="F29" s="30">
        <v>5.5258000000000003</v>
      </c>
      <c r="G29" s="30">
        <v>37.4666</v>
      </c>
      <c r="H29" s="30">
        <v>40.4056</v>
      </c>
      <c r="I29" s="30">
        <v>25.445599999999999</v>
      </c>
      <c r="J29" s="30">
        <v>21.787199999999999</v>
      </c>
      <c r="K29" s="30">
        <v>15.528600000000001</v>
      </c>
      <c r="L29" s="30">
        <v>21.603000000000002</v>
      </c>
      <c r="M29" s="30">
        <v>7.7935999999999996</v>
      </c>
      <c r="N29" s="30">
        <v>11.247999999999999</v>
      </c>
      <c r="O29" s="30">
        <v>22.883400000000002</v>
      </c>
      <c r="P29" s="30">
        <v>9.8518000000000008</v>
      </c>
      <c r="Q29" s="30">
        <v>17.9346</v>
      </c>
      <c r="R29" s="30">
        <v>39.125799999999998</v>
      </c>
      <c r="S29" s="30">
        <v>-3.5114000000000001</v>
      </c>
      <c r="T29" s="30">
        <v>-5.6412000000000004</v>
      </c>
      <c r="U29" s="30">
        <v>-15.84</v>
      </c>
      <c r="V29" s="30">
        <v>-8.1039999999999992</v>
      </c>
      <c r="W29" s="30">
        <v>-6.2972000000000001</v>
      </c>
      <c r="X29" s="30">
        <v>13.168799999999999</v>
      </c>
      <c r="Y29" s="30">
        <v>-17.938800000000001</v>
      </c>
      <c r="Z29" s="30">
        <v>-6.1596000000000002</v>
      </c>
      <c r="AA29" s="30">
        <v>-0.25840000000000002</v>
      </c>
      <c r="AB29" s="31">
        <v>6.4505999999999997</v>
      </c>
      <c r="AC29" s="23"/>
    </row>
    <row r="30" spans="1:29" ht="15.75" x14ac:dyDescent="0.25">
      <c r="A30" s="23"/>
      <c r="B30" s="57">
        <v>45073</v>
      </c>
      <c r="C30" s="70">
        <f t="shared" si="0"/>
        <v>15.159599999999994</v>
      </c>
      <c r="D30" s="71"/>
      <c r="E30" s="48">
        <v>7.742</v>
      </c>
      <c r="F30" s="30">
        <v>13.9756</v>
      </c>
      <c r="G30" s="30">
        <v>12.673999999999999</v>
      </c>
      <c r="H30" s="30">
        <v>14.4312</v>
      </c>
      <c r="I30" s="30">
        <v>8.3257999999999992</v>
      </c>
      <c r="J30" s="30">
        <v>6.7854000000000001</v>
      </c>
      <c r="K30" s="30">
        <v>1.1032</v>
      </c>
      <c r="L30" s="30">
        <v>1.8453999999999999</v>
      </c>
      <c r="M30" s="30">
        <v>-0.91920000000000002</v>
      </c>
      <c r="N30" s="30">
        <v>-15.5306</v>
      </c>
      <c r="O30" s="30">
        <v>1.6328</v>
      </c>
      <c r="P30" s="30">
        <v>-13.269</v>
      </c>
      <c r="Q30" s="30">
        <v>-9.1416000000000004</v>
      </c>
      <c r="R30" s="30">
        <v>-5.8746</v>
      </c>
      <c r="S30" s="30">
        <v>22.575399999999998</v>
      </c>
      <c r="T30" s="30">
        <v>4.5972</v>
      </c>
      <c r="U30" s="30">
        <v>-7.4635999999999996</v>
      </c>
      <c r="V30" s="30">
        <v>-13.6714</v>
      </c>
      <c r="W30" s="30">
        <v>-7.35</v>
      </c>
      <c r="X30" s="30">
        <v>-7.5086000000000004</v>
      </c>
      <c r="Y30" s="30">
        <v>-5.8292000000000002</v>
      </c>
      <c r="Z30" s="30">
        <v>-0.44280000000000003</v>
      </c>
      <c r="AA30" s="30">
        <v>3.8896000000000002</v>
      </c>
      <c r="AB30" s="31">
        <v>2.5825999999999998</v>
      </c>
      <c r="AC30" s="23"/>
    </row>
    <row r="31" spans="1:29" ht="15.75" x14ac:dyDescent="0.25">
      <c r="A31" s="23"/>
      <c r="B31" s="57">
        <v>45074</v>
      </c>
      <c r="C31" s="70">
        <f t="shared" si="0"/>
        <v>235.34719999999999</v>
      </c>
      <c r="D31" s="71"/>
      <c r="E31" s="48">
        <v>11.956</v>
      </c>
      <c r="F31" s="30">
        <v>11.277799999999999</v>
      </c>
      <c r="G31" s="30">
        <v>66.235399999999998</v>
      </c>
      <c r="H31" s="30">
        <v>82.135800000000003</v>
      </c>
      <c r="I31" s="30">
        <v>77.3506</v>
      </c>
      <c r="J31" s="30">
        <v>70.377200000000002</v>
      </c>
      <c r="K31" s="30">
        <v>56.305999999999997</v>
      </c>
      <c r="L31" s="30">
        <v>23.25</v>
      </c>
      <c r="M31" s="30">
        <v>7.8235999999999999</v>
      </c>
      <c r="N31" s="30">
        <v>-10.1584</v>
      </c>
      <c r="O31" s="30">
        <v>-9.1275999999999993</v>
      </c>
      <c r="P31" s="30">
        <v>-12.0442</v>
      </c>
      <c r="Q31" s="30">
        <v>-40.803199999999997</v>
      </c>
      <c r="R31" s="30">
        <v>-2.1732</v>
      </c>
      <c r="S31" s="30">
        <v>14.7974</v>
      </c>
      <c r="T31" s="30">
        <v>-2.8601999999999999</v>
      </c>
      <c r="U31" s="30">
        <v>-22.703199999999999</v>
      </c>
      <c r="V31" s="30">
        <v>-3.7736000000000001</v>
      </c>
      <c r="W31" s="30">
        <v>-22.491</v>
      </c>
      <c r="X31" s="30">
        <v>-20.354399999999998</v>
      </c>
      <c r="Y31" s="30">
        <v>-10.711399999999999</v>
      </c>
      <c r="Z31" s="30">
        <v>-2.9548000000000001</v>
      </c>
      <c r="AA31" s="30">
        <v>-19.654399999999999</v>
      </c>
      <c r="AB31" s="31">
        <v>-6.3529999999999998</v>
      </c>
      <c r="AC31" s="23"/>
    </row>
    <row r="32" spans="1:29" ht="15.75" x14ac:dyDescent="0.25">
      <c r="A32" s="23"/>
      <c r="B32" s="57">
        <v>45075</v>
      </c>
      <c r="C32" s="70">
        <f t="shared" si="0"/>
        <v>-6.8042000000000158</v>
      </c>
      <c r="D32" s="71"/>
      <c r="E32" s="48">
        <v>9.9293999999999993</v>
      </c>
      <c r="F32" s="30">
        <v>21.122599999999998</v>
      </c>
      <c r="G32" s="30">
        <v>11.7376</v>
      </c>
      <c r="H32" s="30">
        <v>23.202400000000001</v>
      </c>
      <c r="I32" s="30">
        <v>30.055599999999998</v>
      </c>
      <c r="J32" s="30">
        <v>38.373800000000003</v>
      </c>
      <c r="K32" s="30">
        <v>8.2642000000000007</v>
      </c>
      <c r="L32" s="30">
        <v>-0.8236</v>
      </c>
      <c r="M32" s="30">
        <v>-9.7382000000000009</v>
      </c>
      <c r="N32" s="30">
        <v>-5.5994000000000002</v>
      </c>
      <c r="O32" s="30">
        <v>-5.1116000000000001</v>
      </c>
      <c r="P32" s="30">
        <v>-8.1237999999999992</v>
      </c>
      <c r="Q32" s="30">
        <v>-6.8452000000000002</v>
      </c>
      <c r="R32" s="30">
        <v>-19.488399999999999</v>
      </c>
      <c r="S32" s="30">
        <v>-2.3778000000000001</v>
      </c>
      <c r="T32" s="30">
        <v>-4.5780000000000003</v>
      </c>
      <c r="U32" s="30">
        <v>-1.2101999999999999</v>
      </c>
      <c r="V32" s="30">
        <v>-16.661000000000001</v>
      </c>
      <c r="W32" s="30">
        <v>-17.582799999999999</v>
      </c>
      <c r="X32" s="30">
        <v>-26.5806</v>
      </c>
      <c r="Y32" s="30">
        <v>-15.5276</v>
      </c>
      <c r="Z32" s="30">
        <v>11.147399999999999</v>
      </c>
      <c r="AA32" s="30">
        <v>-1.8546</v>
      </c>
      <c r="AB32" s="31">
        <v>-18.534400000000002</v>
      </c>
      <c r="AC32" s="23"/>
    </row>
    <row r="33" spans="1:29" ht="15.75" x14ac:dyDescent="0.25">
      <c r="A33" s="23"/>
      <c r="B33" s="57">
        <v>45076</v>
      </c>
      <c r="C33" s="70">
        <f t="shared" si="0"/>
        <v>118.00699999999999</v>
      </c>
      <c r="D33" s="71"/>
      <c r="E33" s="48">
        <v>-4.2244000000000002</v>
      </c>
      <c r="F33" s="30">
        <v>-2.4314</v>
      </c>
      <c r="G33" s="30">
        <v>-17.581600000000002</v>
      </c>
      <c r="H33" s="30">
        <v>-5.6013999999999999</v>
      </c>
      <c r="I33" s="30">
        <v>-11.461600000000001</v>
      </c>
      <c r="J33" s="30">
        <v>-6.8159999999999998</v>
      </c>
      <c r="K33" s="30">
        <v>-6.0094000000000003</v>
      </c>
      <c r="L33" s="30">
        <v>4.5579999999999998</v>
      </c>
      <c r="M33" s="30">
        <v>19.652799999999999</v>
      </c>
      <c r="N33" s="30">
        <v>33.560200000000002</v>
      </c>
      <c r="O33" s="30">
        <v>39.747199999999999</v>
      </c>
      <c r="P33" s="30">
        <v>31.723199999999999</v>
      </c>
      <c r="Q33" s="30">
        <v>50.516199999999998</v>
      </c>
      <c r="R33" s="30">
        <v>30.719799999999999</v>
      </c>
      <c r="S33" s="30">
        <v>18.39</v>
      </c>
      <c r="T33" s="30">
        <v>8.5741999999999994</v>
      </c>
      <c r="U33" s="30">
        <v>-16.627199999999998</v>
      </c>
      <c r="V33" s="30">
        <v>-11.3248</v>
      </c>
      <c r="W33" s="30">
        <v>-19.210799999999999</v>
      </c>
      <c r="X33" s="30">
        <v>-14.0158</v>
      </c>
      <c r="Y33" s="30">
        <v>-0.434</v>
      </c>
      <c r="Z33" s="30">
        <v>5.0468000000000002</v>
      </c>
      <c r="AA33" s="30">
        <v>-7.3301999999999996</v>
      </c>
      <c r="AB33" s="31">
        <v>-1.4128000000000001</v>
      </c>
      <c r="AC33" s="23"/>
    </row>
    <row r="34" spans="1:29" ht="15.75" x14ac:dyDescent="0.25">
      <c r="A34" s="23"/>
      <c r="B34" s="50">
        <v>45077</v>
      </c>
      <c r="C34" s="72">
        <f t="shared" si="0"/>
        <v>-485.21719999999999</v>
      </c>
      <c r="D34" s="73"/>
      <c r="E34" s="53">
        <v>-21.5152</v>
      </c>
      <c r="F34" s="54">
        <v>-39.432200000000002</v>
      </c>
      <c r="G34" s="54">
        <v>-29.552199999999999</v>
      </c>
      <c r="H34" s="54">
        <v>-14.5166</v>
      </c>
      <c r="I34" s="54">
        <v>-19.416</v>
      </c>
      <c r="J34" s="54">
        <v>-19.885400000000001</v>
      </c>
      <c r="K34" s="54">
        <v>-15.129799999999999</v>
      </c>
      <c r="L34" s="54">
        <v>-14.1982</v>
      </c>
      <c r="M34" s="54">
        <v>-6.9077999999999999</v>
      </c>
      <c r="N34" s="54">
        <v>-15.1616</v>
      </c>
      <c r="O34" s="54">
        <v>-8.2601999999999993</v>
      </c>
      <c r="P34" s="54">
        <v>-16.6812</v>
      </c>
      <c r="Q34" s="54">
        <v>-33.163800000000002</v>
      </c>
      <c r="R34" s="54">
        <v>-24.5184</v>
      </c>
      <c r="S34" s="54">
        <v>-28.939800000000002</v>
      </c>
      <c r="T34" s="54">
        <v>-10.9984</v>
      </c>
      <c r="U34" s="54">
        <v>-31.5898</v>
      </c>
      <c r="V34" s="54">
        <v>-21.513000000000002</v>
      </c>
      <c r="W34" s="54">
        <v>-16.2498</v>
      </c>
      <c r="X34" s="54">
        <v>-26.514199999999999</v>
      </c>
      <c r="Y34" s="54">
        <v>-15.098800000000001</v>
      </c>
      <c r="Z34" s="54">
        <v>-11.3508</v>
      </c>
      <c r="AA34" s="54">
        <v>-21.590800000000002</v>
      </c>
      <c r="AB34" s="55">
        <v>-23.033200000000001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8216.8656000000028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2026-01-27T08:05:25Z</dcterms:modified>
</cp:coreProperties>
</file>